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Заявка 2020\БКВ АН\Рузаевка\"/>
    </mc:Choice>
  </mc:AlternateContent>
  <bookViews>
    <workbookView xWindow="0" yWindow="0" windowWidth="28725" windowHeight="11340" activeTab="1"/>
  </bookViews>
  <sheets>
    <sheet name="Лист1" sheetId="2" r:id="rId1"/>
    <sheet name="1_ЛС" sheetId="1" r:id="rId2"/>
  </sheets>
  <definedNames>
    <definedName name="Excel_BuiltIn_Print_Titles_1">'1_ЛС'!$25:$25</definedName>
    <definedName name="_xlnm.Print_Titles" localSheetId="1">'1_ЛС'!$22:$22</definedName>
  </definedNames>
  <calcPr calcId="162913"/>
</workbook>
</file>

<file path=xl/calcChain.xml><?xml version="1.0" encoding="utf-8"?>
<calcChain xmlns="http://schemas.openxmlformats.org/spreadsheetml/2006/main">
  <c r="D25" i="2" l="1"/>
  <c r="D26" i="2" l="1"/>
  <c r="D27" i="2" s="1"/>
  <c r="H25" i="2" l="1"/>
  <c r="H26" i="2" s="1"/>
  <c r="H27" i="2" s="1"/>
  <c r="D28" i="2" s="1"/>
  <c r="H28" i="2" s="1"/>
  <c r="H29" i="2" s="1"/>
  <c r="D29" i="2" l="1"/>
  <c r="D31" i="2" s="1"/>
  <c r="G30" i="2" l="1"/>
  <c r="H30" i="2" s="1"/>
  <c r="G31" i="2" l="1"/>
  <c r="G10" i="2"/>
  <c r="H31" i="2"/>
  <c r="G8" i="2" s="1"/>
</calcChain>
</file>

<file path=xl/sharedStrings.xml><?xml version="1.0" encoding="utf-8"?>
<sst xmlns="http://schemas.openxmlformats.org/spreadsheetml/2006/main" count="1921" uniqueCount="739">
  <si>
    <t>Форма 4</t>
  </si>
  <si>
    <t>Наименование стройки -</t>
  </si>
  <si>
    <t>Шифр стройки</t>
  </si>
  <si>
    <t>1</t>
  </si>
  <si>
    <t>Наименование объекта -</t>
  </si>
  <si>
    <t>Шифр объекта</t>
  </si>
  <si>
    <t xml:space="preserve">ЛОКАЛЬНАЯ СМЕТА   № </t>
  </si>
  <si>
    <t>(Локальный сметный расчет)</t>
  </si>
  <si>
    <t xml:space="preserve">на </t>
  </si>
  <si>
    <t xml:space="preserve"> (наименование работ и затрат)</t>
  </si>
  <si>
    <t>Основание:</t>
  </si>
  <si>
    <t>Дефектная ведомость</t>
  </si>
  <si>
    <t>Сметная стоимость</t>
  </si>
  <si>
    <t>тыс.тенге</t>
  </si>
  <si>
    <t>Сметная заработная плата</t>
  </si>
  <si>
    <t>Нормативная трудоемкость</t>
  </si>
  <si>
    <t>тыс.чел-ч</t>
  </si>
  <si>
    <t>Составлен(а) в ценах 01.01.2020 г.</t>
  </si>
  <si>
    <t>№ п/п</t>
  </si>
  <si>
    <t>Шифр норм,
код ресурса</t>
  </si>
  <si>
    <t>Наименование работ и затрат</t>
  </si>
  <si>
    <t>Единица измерения</t>
  </si>
  <si>
    <t>Количество</t>
  </si>
  <si>
    <t>Стоимость единицы, тенге</t>
  </si>
  <si>
    <t>Общая стоимость, тенге</t>
  </si>
  <si>
    <t>Накладные расходы, тенге</t>
  </si>
  <si>
    <t>Всего стоимость с НР и СП, 
тенге</t>
  </si>
  <si>
    <t>Всего</t>
  </si>
  <si>
    <t>эксплуатация машин</t>
  </si>
  <si>
    <t>материалы</t>
  </si>
  <si>
    <t>на единицу измерения</t>
  </si>
  <si>
    <t>по проекту</t>
  </si>
  <si>
    <t>зарплата рабочих-строителей</t>
  </si>
  <si>
    <t>в т. ч. зарплата машинистов</t>
  </si>
  <si>
    <t>оборудование, мебель, инвентарь</t>
  </si>
  <si>
    <t xml:space="preserve">Сметная прибыль, тенге </t>
  </si>
  <si>
    <t>м2</t>
  </si>
  <si>
    <t>--</t>
  </si>
  <si>
    <t>1.1</t>
  </si>
  <si>
    <t>чел-ч</t>
  </si>
  <si>
    <t>2</t>
  </si>
  <si>
    <t>НР - 90%; СП - 8%</t>
  </si>
  <si>
    <t>2.1</t>
  </si>
  <si>
    <t>Затраты труда рабочих-строителей (средний разряд 3,2)</t>
  </si>
  <si>
    <t>2.2</t>
  </si>
  <si>
    <t>3</t>
  </si>
  <si>
    <t>Затраты труда машинистов</t>
  </si>
  <si>
    <t>2.3</t>
  </si>
  <si>
    <t>2216 С</t>
  </si>
  <si>
    <t>Шуруповерты строительно-монтажные</t>
  </si>
  <si>
    <t>маш.-ч</t>
  </si>
  <si>
    <t>2.4</t>
  </si>
  <si>
    <t>2509 С</t>
  </si>
  <si>
    <t>Автомобили бортовые, до 5 т</t>
  </si>
  <si>
    <t>в т.ч. затраты труда машинистов, экипаж 1 чел.</t>
  </si>
  <si>
    <t>2.5</t>
  </si>
  <si>
    <t>шт.</t>
  </si>
  <si>
    <t>СП - 8%</t>
  </si>
  <si>
    <t>4</t>
  </si>
  <si>
    <t>5</t>
  </si>
  <si>
    <t>6</t>
  </si>
  <si>
    <t>7</t>
  </si>
  <si>
    <t>8</t>
  </si>
  <si>
    <t>8.1</t>
  </si>
  <si>
    <t>8.2</t>
  </si>
  <si>
    <t>8.3</t>
  </si>
  <si>
    <t>8.4</t>
  </si>
  <si>
    <t>8.5</t>
  </si>
  <si>
    <t>9</t>
  </si>
  <si>
    <t>10</t>
  </si>
  <si>
    <t>НР - 76%; СП - 8%</t>
  </si>
  <si>
    <t>10.1</t>
  </si>
  <si>
    <t>Затраты труда рабочих-строителей (средний разряд 3,5)</t>
  </si>
  <si>
    <t>10.2</t>
  </si>
  <si>
    <t>10.3</t>
  </si>
  <si>
    <t>10.4</t>
  </si>
  <si>
    <t>м3</t>
  </si>
  <si>
    <t>11</t>
  </si>
  <si>
    <t>м</t>
  </si>
  <si>
    <t>12</t>
  </si>
  <si>
    <t>13</t>
  </si>
  <si>
    <t>14</t>
  </si>
  <si>
    <t>ИТОГО ПО СМЕТЕ:</t>
  </si>
  <si>
    <t>Тенге</t>
  </si>
  <si>
    <t>В ТОМ ЧИСЛЕ:</t>
  </si>
  <si>
    <t>- Зарплата рабочих строителей</t>
  </si>
  <si>
    <t>- Затраты на эксплуатацию машин</t>
  </si>
  <si>
    <t>- в том числе зарплата машинистов</t>
  </si>
  <si>
    <t>- Материалов, изделий и конструкций</t>
  </si>
  <si>
    <t>- Накладные расходы</t>
  </si>
  <si>
    <t>- Сметная прибыль</t>
  </si>
  <si>
    <t>Заказчик</t>
  </si>
  <si>
    <t>"Утверждено"</t>
  </si>
  <si>
    <t>"Согласовано"</t>
  </si>
  <si>
    <t>Сметный расчет стоимости строительства в сумме</t>
  </si>
  <si>
    <t>в том числе:</t>
  </si>
  <si>
    <t>налог на добавленную стоимость</t>
  </si>
  <si>
    <t>СМЕТНЫЙ РАСЧЕТ СТОИМОСТИ СТРОИТЕЛЬСТВА</t>
  </si>
  <si>
    <t>(наименование стройки)</t>
  </si>
  <si>
    <t>№ смет и расчетов</t>
  </si>
  <si>
    <t>Наименование глав, объектов, работ и затрат</t>
  </si>
  <si>
    <t>Сметная стоимость, тыс. тенге</t>
  </si>
  <si>
    <t>Всего, тыс. тенге</t>
  </si>
  <si>
    <t>строительно-монтажных работ</t>
  </si>
  <si>
    <t>оборудования, мебели и инвентаря</t>
  </si>
  <si>
    <t>прочих затрат</t>
  </si>
  <si>
    <t>Глава 2. Основные объекты строительства</t>
  </si>
  <si>
    <t>2019-7</t>
  </si>
  <si>
    <t>Всего по главе</t>
  </si>
  <si>
    <t>ИТОГО ПО ГЛАВАМ 1-9</t>
  </si>
  <si>
    <t>ГН ОССС</t>
  </si>
  <si>
    <t>Непредвиденные работы и затраты-2%</t>
  </si>
  <si>
    <t>ИТОГО СМЕТНАЯ СТОИМОСТЬ</t>
  </si>
  <si>
    <t>Налоговый кодекс РК</t>
  </si>
  <si>
    <t>Налог на добавленную стоимость - 12 %</t>
  </si>
  <si>
    <t>ВСЕГО ПО СМЕТНОМУ РАСЧЕТУ</t>
  </si>
  <si>
    <t>Сервисная фабрика -  филиал АО "Казахтелеком"</t>
  </si>
  <si>
    <t>Составлен(а) в ценах на 1.01.2020 г.</t>
  </si>
  <si>
    <t>НР - 72%; СП - 8%</t>
  </si>
  <si>
    <t>Затраты труда рабочих-строителей (средний разряд 2)</t>
  </si>
  <si>
    <t>Затраты труда рабочих-строителей (средний разряд 2,2)</t>
  </si>
  <si>
    <t>286164 С</t>
  </si>
  <si>
    <t>Гвозди строительные ГОСТ 283-75</t>
  </si>
  <si>
    <t>кг</t>
  </si>
  <si>
    <t>Затраты труда рабочих-строителей (средний разряд 3,4)</t>
  </si>
  <si>
    <t>762 С</t>
  </si>
  <si>
    <t>Краны на автомобильном ходу, 10 т</t>
  </si>
  <si>
    <t>1000 шт.</t>
  </si>
  <si>
    <t>т</t>
  </si>
  <si>
    <t>10.5</t>
  </si>
  <si>
    <t>12.1</t>
  </si>
  <si>
    <t>12.2</t>
  </si>
  <si>
    <t>15</t>
  </si>
  <si>
    <t>16</t>
  </si>
  <si>
    <t>16.1</t>
  </si>
  <si>
    <t>Затраты труда рабочих-строителей (средний разряд 4)</t>
  </si>
  <si>
    <t>16.2</t>
  </si>
  <si>
    <t>17</t>
  </si>
  <si>
    <t>18</t>
  </si>
  <si>
    <t>19</t>
  </si>
  <si>
    <t>20</t>
  </si>
  <si>
    <t>21</t>
  </si>
  <si>
    <t>Затраты труда рабочих-строителей (средний разряд 3,8)</t>
  </si>
  <si>
    <t>2016 С</t>
  </si>
  <si>
    <t>Установки постоянного тока для ручной дуговой сварки</t>
  </si>
  <si>
    <t>241448 С</t>
  </si>
  <si>
    <t>Скобы двухлапковые ГОСТ Р 51177-2017</t>
  </si>
  <si>
    <t>10 шт.</t>
  </si>
  <si>
    <t>287782 С</t>
  </si>
  <si>
    <t>Эмаль пентафталевая ПФ-115 ГОСТ 6465-76</t>
  </si>
  <si>
    <t>22</t>
  </si>
  <si>
    <t>м ограждения</t>
  </si>
  <si>
    <t>22.1</t>
  </si>
  <si>
    <t>Затраты труда рабочих-строителей (средний разряд 3,3)</t>
  </si>
  <si>
    <t>22.2</t>
  </si>
  <si>
    <t>22.3</t>
  </si>
  <si>
    <t>22.4</t>
  </si>
  <si>
    <t>22.5</t>
  </si>
  <si>
    <t>147348 С</t>
  </si>
  <si>
    <t>Электроды, d=6 мм, Э42 ГОСТ 9466-75</t>
  </si>
  <si>
    <t>23</t>
  </si>
  <si>
    <t>ЛТУ с.Рузаевка</t>
  </si>
  <si>
    <t>5-5</t>
  </si>
  <si>
    <t>766,308</t>
  </si>
  <si>
    <t>0,617</t>
  </si>
  <si>
    <t>Замена окон
=================</t>
  </si>
  <si>
    <t>Е11-460401-1101
1146-0401-1101 РСНБ РК 2015</t>
  </si>
  <si>
    <t xml:space="preserve">Заполнение оконных проемов деревянное с подоконными досками. Разборка
</t>
  </si>
  <si>
    <t>НР - 84%; СП - 8%</t>
  </si>
  <si>
    <t>Затраты труда рабочих-строителей (средний разряд 2,4)</t>
  </si>
  <si>
    <t>Е11-100501-0105
1110-0501-0105 РСНБ РК 2015 Изм. и доп. вып. 14</t>
  </si>
  <si>
    <t xml:space="preserve">Проемы оконные площадью до 2 м2. Установка блоков из ПВХ профилей поворотных (откидных, поворотно-откидных) двухстворчатых
</t>
  </si>
  <si>
    <t>2875 С</t>
  </si>
  <si>
    <t>Перфоратор электрический</t>
  </si>
  <si>
    <t>2.6</t>
  </si>
  <si>
    <t>135963 С</t>
  </si>
  <si>
    <t>Пена монтажная для герметизации стыков в баллончике емкостью 750 мл</t>
  </si>
  <si>
    <t>С121-090201-0403
2109-0201-0403 РСНБ РК 2015</t>
  </si>
  <si>
    <t xml:space="preserve">Блоки оконные из ПВХ профилей толщиной 60 мм двухстворчатые одинарной конструкции со стеклопакетом двухкамерным, поворотно-откидной фурнитурой: двухэлементные - импост и поворотно-откидная створка ГОСТ 30674-99
</t>
  </si>
  <si>
    <t>Е11-100501-0401
1110-0501-0401 РСНБ РК 2015 Изм. и доп. вып. 8</t>
  </si>
  <si>
    <t xml:space="preserve">Доски подоконные из ПВХ. Установка в стенах каменных толщиной до 0,51 м
</t>
  </si>
  <si>
    <t>4.1</t>
  </si>
  <si>
    <t>Затраты труда рабочих-строителей (средний разряд 3)</t>
  </si>
  <si>
    <t>4.2</t>
  </si>
  <si>
    <t>4.3</t>
  </si>
  <si>
    <t>4.4</t>
  </si>
  <si>
    <t>4.5</t>
  </si>
  <si>
    <t>147780 С</t>
  </si>
  <si>
    <t>Клинья пластиковые монтажные</t>
  </si>
  <si>
    <t>С121-090205-0203
2109-0205-0203 РСНБ РК 2015</t>
  </si>
  <si>
    <t xml:space="preserve">Доски подоконные из ПВХ профилей ламинированные шириной 250 мм ГОСТ 23166-99
</t>
  </si>
  <si>
    <t>С121-090206-0301
2109-0206-0301 РСНБ РК 2015</t>
  </si>
  <si>
    <t xml:space="preserve">Заглушки подоконника из ПВХ профилей торцевые ГОСТ 23166-99
</t>
  </si>
  <si>
    <t>Е11-340108-0401
1134-0108-0401 РСНБ РК 2015 Изм. и доп. вып. 2 прим.</t>
  </si>
  <si>
    <t xml:space="preserve">Каркасы стен (откосов). Заполнение минераловатными плитами. Толщина заполнения 50 мм
</t>
  </si>
  <si>
    <t>м2 поверхности</t>
  </si>
  <si>
    <t>7.1</t>
  </si>
  <si>
    <t>7.2</t>
  </si>
  <si>
    <t>7.3</t>
  </si>
  <si>
    <t>7.4</t>
  </si>
  <si>
    <t>277477 С</t>
  </si>
  <si>
    <t>Маты минераловатные вертикально-слоистые из плит мягких на синтетическом связующем с покрытием из рубероида, марка 75, толщина 50 мм ГОСТ 23307-78</t>
  </si>
  <si>
    <t>Е11-100405-0101
1110-0405-0101 РСНБ РК 2015 Изм. и доп. вып. 17</t>
  </si>
  <si>
    <t xml:space="preserve">Откосы дверных и оконных проемов. Облицовка по металлическому каркасу гипсокартонными листами (откосы из ПВХ)
</t>
  </si>
  <si>
    <t>м откоса</t>
  </si>
  <si>
    <t>8.6</t>
  </si>
  <si>
    <t>3428 С</t>
  </si>
  <si>
    <t>Электромиксер строительный, ручной. Мощность до 1400 Вт, число оборотов до 810 об/мин</t>
  </si>
  <si>
    <t>8.7</t>
  </si>
  <si>
    <t>135876 С</t>
  </si>
  <si>
    <t>Герметик акриловый, 310 мл ГОСТ 25621-83</t>
  </si>
  <si>
    <t>8.8</t>
  </si>
  <si>
    <t>145203 С</t>
  </si>
  <si>
    <t>Анкерный болт стальной оцинкованный с рубашкой под гайку М10х12х85 мм ГОСТ 28778-90</t>
  </si>
  <si>
    <t>8.9</t>
  </si>
  <si>
    <t>147019 С</t>
  </si>
  <si>
    <t>Бумага шлифовальная ГОСТ 6456-82</t>
  </si>
  <si>
    <t>8.10</t>
  </si>
  <si>
    <t>147807 С</t>
  </si>
  <si>
    <t>Пластики бумажнослоистые с одной декоративной стороной, толщина 2 мм</t>
  </si>
  <si>
    <t>1000 м2</t>
  </si>
  <si>
    <t>Е12-110102-1101
1211-0102-1101 РСНБ РК 2015</t>
  </si>
  <si>
    <t xml:space="preserve">Штукатурка наружных прямолинейных откосов по камню и бетону. Ремонт раствором цементно-известковым с земли и лесов
</t>
  </si>
  <si>
    <t>9.1</t>
  </si>
  <si>
    <t>Затраты труда рабочих-строителей (средний разряд 3,7)</t>
  </si>
  <si>
    <t>9.2</t>
  </si>
  <si>
    <t>1044 С</t>
  </si>
  <si>
    <t>Лебедки электрические тяговым усилием до 5,79 кН (0,59 т)</t>
  </si>
  <si>
    <t>9.3</t>
  </si>
  <si>
    <t>102682 С</t>
  </si>
  <si>
    <t>Раствор готовый отделочный тяжелый, цементно-известковый 1:1:6 ГОСТ 28013-98</t>
  </si>
  <si>
    <t>9.4</t>
  </si>
  <si>
    <t>147789 С</t>
  </si>
  <si>
    <t>Мусор строительный</t>
  </si>
  <si>
    <t>9.5</t>
  </si>
  <si>
    <t>249132 С</t>
  </si>
  <si>
    <t>Вода техническая</t>
  </si>
  <si>
    <t>Е11-150402-0403
1115-0402-0403 РСНБ РК 2015 Изм. и доп. вып. 4</t>
  </si>
  <si>
    <t xml:space="preserve">Фасады. Окраска с лесов по подготовленной поверхности, поливинилацетатная/ откосы
</t>
  </si>
  <si>
    <t>м2 окрашиваемой поверхности</t>
  </si>
  <si>
    <t>НР - 80%; СП - 8%</t>
  </si>
  <si>
    <t>149611 С</t>
  </si>
  <si>
    <t>Краски водно-дисперсионные поливинилацетатные, марка ВД-ВА-17 СТ РК ГОСТ Р 52020-2007</t>
  </si>
  <si>
    <t>Е12-080101-1804
1208-0101-1804 РСНБ РК 2015 Изм. и доп. вып. 16</t>
  </si>
  <si>
    <t xml:space="preserve">Покрытия мелкие и обделки из листовой стали. Устройство поясков, сандриков, подоконных отливов
</t>
  </si>
  <si>
    <t>11.1</t>
  </si>
  <si>
    <t>11.2</t>
  </si>
  <si>
    <t>11.3</t>
  </si>
  <si>
    <t>11.4</t>
  </si>
  <si>
    <t>128068 С</t>
  </si>
  <si>
    <t>Проволока из низкоуглеродистой черной стали, общего назначения, высшего качества, термически обработанная, диаметром 1,6 мм ГОСТ 3282-74</t>
  </si>
  <si>
    <t>11.5</t>
  </si>
  <si>
    <t>279796 С</t>
  </si>
  <si>
    <t>Сталь листовая оцинкованная углеродистая толщиной от 0,5 до 0,75 мм ГОСТ 14918-80</t>
  </si>
  <si>
    <t>11.6</t>
  </si>
  <si>
    <t>Ремонт пола, устройство плитки ПСС
=================</t>
  </si>
  <si>
    <t>Е12-070101-0207
1207-0101-0207 РСНБ РК 2015</t>
  </si>
  <si>
    <t xml:space="preserve">Полы из керамических плиток. Разборка покрытия
</t>
  </si>
  <si>
    <t>Е11-110101-1101
1111-0101-1101 РСНБ РК 2015</t>
  </si>
  <si>
    <t xml:space="preserve">Стяжки цементные толщиной 20 мм. Устройство
</t>
  </si>
  <si>
    <t>м2 стяжки</t>
  </si>
  <si>
    <t>НР - 94%; СП - 8%</t>
  </si>
  <si>
    <t>13.1</t>
  </si>
  <si>
    <t>13.2</t>
  </si>
  <si>
    <t>102637 С</t>
  </si>
  <si>
    <t>Раствор готовый кладочный тяжелый цементный марки М150 ГОСТ 28013-98</t>
  </si>
  <si>
    <t>Е11-110101-2707
1111-0101-2707 РСНБ РК 2015 Изм. и доп. вып. 17</t>
  </si>
  <si>
    <t xml:space="preserve">Покрытия из плит керамогранитных на клее из сухих смесей. Устройство
</t>
  </si>
  <si>
    <t>м2 покрытия</t>
  </si>
  <si>
    <t>14.1</t>
  </si>
  <si>
    <t>14.2</t>
  </si>
  <si>
    <t>14.3</t>
  </si>
  <si>
    <t>14.4</t>
  </si>
  <si>
    <t>2445 С</t>
  </si>
  <si>
    <t>Электроплиткорез</t>
  </si>
  <si>
    <t>14.5</t>
  </si>
  <si>
    <t>14.6</t>
  </si>
  <si>
    <t>147047 С</t>
  </si>
  <si>
    <t>Ветошь</t>
  </si>
  <si>
    <t>14.7</t>
  </si>
  <si>
    <t>249624 С</t>
  </si>
  <si>
    <t>Смеси сухие - усиленный клей для плитки СТ РК 1168-2006</t>
  </si>
  <si>
    <t>14.8</t>
  </si>
  <si>
    <t>249697 С</t>
  </si>
  <si>
    <t>Смеси сухие цементные для затирки швов плиток, серая СТ РК 1168-2006</t>
  </si>
  <si>
    <t>14.9</t>
  </si>
  <si>
    <t>280106 С</t>
  </si>
  <si>
    <t>Грунтовка водно-дисперсионная акриловая глубокого проникновения для внутренних и наружных работ СТ РК ГОСТ Р 52020-2007</t>
  </si>
  <si>
    <t>14.10</t>
  </si>
  <si>
    <t>287787 С</t>
  </si>
  <si>
    <t>Плитки керамогранитные матовые толщиной 9 мм СТ РК 1954-2010</t>
  </si>
  <si>
    <t>С124-060101-0107
2406-0101-0107 РСНБ РК 2015</t>
  </si>
  <si>
    <t xml:space="preserve">Плитки тактильные напольные из поливинилхлорида ГОСТ Р 52875-2018
</t>
  </si>
  <si>
    <t>Е11-110101-3905
1111-0101-3905 РСНБ РК 2015 Изм. и доп. вып. 9</t>
  </si>
  <si>
    <t xml:space="preserve">Плинтуса керамогранитные. Устройство
</t>
  </si>
  <si>
    <t>16.3</t>
  </si>
  <si>
    <t>521 С</t>
  </si>
  <si>
    <t>Дрели электрические</t>
  </si>
  <si>
    <t>16.4</t>
  </si>
  <si>
    <t>16.5</t>
  </si>
  <si>
    <t>16.6</t>
  </si>
  <si>
    <t>2510 С</t>
  </si>
  <si>
    <t>Автомобили бортовые, до 8 т</t>
  </si>
  <si>
    <t>16.7</t>
  </si>
  <si>
    <t>16.8</t>
  </si>
  <si>
    <t>16.9</t>
  </si>
  <si>
    <t>279916 С</t>
  </si>
  <si>
    <t>Керамогранитный плинтус матовый размерами 72 мм х 600 мм СТ РК 1954-2010</t>
  </si>
  <si>
    <t>Замена Дверей
=================</t>
  </si>
  <si>
    <t>Е11-100501-0201
1110-0501-0201 РСНБ РК 2015 Изм. и доп. вып. 14</t>
  </si>
  <si>
    <t xml:space="preserve">Проемы дверные наружные и внутренние площадью до 3 м2 в каменных стенах. Установка блоков из ПВХ профилей
</t>
  </si>
  <si>
    <t>17.1</t>
  </si>
  <si>
    <t>17.2</t>
  </si>
  <si>
    <t>17.3</t>
  </si>
  <si>
    <t>17.4</t>
  </si>
  <si>
    <t>17.5</t>
  </si>
  <si>
    <t>17.6</t>
  </si>
  <si>
    <t>133979 С</t>
  </si>
  <si>
    <t>Блоки дверные наружные из ПВХ профилей глухие ДПН 21-9, однопольные, с заполнением панелями или другими непрозрачными материалами ГОСТ 30970-2014</t>
  </si>
  <si>
    <t>17.7</t>
  </si>
  <si>
    <t>С121-090404-0305
2109-0404-0305 РСНБ РК 2015</t>
  </si>
  <si>
    <t xml:space="preserve">Замок цилиндровый врезной с защелкой, управляемой ручками и от ключа ЗВ7 ГОСТ 5089-2011
</t>
  </si>
  <si>
    <t>Е11-100111-0401
1110-0111-0401 РСНБ РК 2015 Изм. и доп. вып. 16</t>
  </si>
  <si>
    <t xml:space="preserve">Наличники. Установка и крепление
</t>
  </si>
  <si>
    <t>м коробок</t>
  </si>
  <si>
    <t>19.1</t>
  </si>
  <si>
    <t>Затраты труда рабочих-строителей (средний разряд 2,5)</t>
  </si>
  <si>
    <t>19.2</t>
  </si>
  <si>
    <t>19.3</t>
  </si>
  <si>
    <t>19.4</t>
  </si>
  <si>
    <t>131822 С</t>
  </si>
  <si>
    <t>Наличники ГОСТ 8242-88</t>
  </si>
  <si>
    <t>19.5</t>
  </si>
  <si>
    <t>20.1</t>
  </si>
  <si>
    <t>20.2</t>
  </si>
  <si>
    <t>20.3</t>
  </si>
  <si>
    <t>20.4</t>
  </si>
  <si>
    <t>20.5</t>
  </si>
  <si>
    <t>20.6</t>
  </si>
  <si>
    <t>20.7</t>
  </si>
  <si>
    <t>Е11-090403-0501
1109-0403-0501 РСНБ РК 2015 Изм. и доп. вып. 9</t>
  </si>
  <si>
    <t xml:space="preserve">Доводчики дверные. Установка
</t>
  </si>
  <si>
    <t>НР - 69%; СП - 8%</t>
  </si>
  <si>
    <t>23.1</t>
  </si>
  <si>
    <t>23.2</t>
  </si>
  <si>
    <t>23.3</t>
  </si>
  <si>
    <t>269622 С</t>
  </si>
  <si>
    <t>Доводчик дверной 4 класса, на массу дверного полотна до 80 кг ГОСТ Р 56177-2014</t>
  </si>
  <si>
    <t>комплект</t>
  </si>
  <si>
    <t>Отделочные работы
=================</t>
  </si>
  <si>
    <t>24</t>
  </si>
  <si>
    <t>Е12-030101-0101
1203-0101-0101 РСНБ РК 2015</t>
  </si>
  <si>
    <t xml:space="preserve">Стены каркасно-обшивные. Разборка дощатой неоштукатуренной обшивки
</t>
  </si>
  <si>
    <t>м2 стен</t>
  </si>
  <si>
    <t>24.1</t>
  </si>
  <si>
    <t>Затраты труда рабочих-строителей (средний разряд 1,6)</t>
  </si>
  <si>
    <t>24.2</t>
  </si>
  <si>
    <t>25</t>
  </si>
  <si>
    <t>Е12-050101-0301
1205-0101-0301 РСНБ РК 2015</t>
  </si>
  <si>
    <t xml:space="preserve">Перегородки кирпичные. Разборка на отдельные кирпичи
</t>
  </si>
  <si>
    <t>м2 перегородок</t>
  </si>
  <si>
    <t>25.1</t>
  </si>
  <si>
    <t>25.2</t>
  </si>
  <si>
    <t>26</t>
  </si>
  <si>
    <t>Е12-110101-0109
1211-0101-0109 РСНБ РК 2015 Изм. и доп. вып. 10</t>
  </si>
  <si>
    <t xml:space="preserve">Штукатурка стен внутри здания. Выравнивание сплошное (однослойная штукатурка) сухой растворной смесью толщиной до 10 мм для последующей окраски или оклейки обоями
</t>
  </si>
  <si>
    <t>26.1</t>
  </si>
  <si>
    <t>Затраты труда рабочих-строителей (средний разряд 4,1)</t>
  </si>
  <si>
    <t>26.2</t>
  </si>
  <si>
    <t>149850 С</t>
  </si>
  <si>
    <t>Смеси сухие - гипсовые штукатурки стандартные СТ РК 1168-2006</t>
  </si>
  <si>
    <t>26.3</t>
  </si>
  <si>
    <t>27</t>
  </si>
  <si>
    <t>Е11-150405-0105
1115-0405-0105 РСНБ РК 2015 Изм. и доп. вып. 4</t>
  </si>
  <si>
    <t xml:space="preserve">Стены, подготовленные под окраску. Окраска поливинилацетатными водоэмульсионными составами улучшенная по сборным конструкциям
</t>
  </si>
  <si>
    <t>27.1</t>
  </si>
  <si>
    <t>27.2</t>
  </si>
  <si>
    <t>27.3</t>
  </si>
  <si>
    <t>27.4</t>
  </si>
  <si>
    <t>27.5</t>
  </si>
  <si>
    <t>147307 С</t>
  </si>
  <si>
    <t>Шкурка шлифовальная двухслойная с зернистостью 40/25 ГОСТ 13344-79</t>
  </si>
  <si>
    <t>27.6</t>
  </si>
  <si>
    <t>149589 С</t>
  </si>
  <si>
    <t>Краски водоэмульсионные ВЭАК-1180 СТ РК ГОСТ Р 52020-2007</t>
  </si>
  <si>
    <t>27.7</t>
  </si>
  <si>
    <t>149732 С</t>
  </si>
  <si>
    <t>Смеси сухие шпатлевочные гипсовые М25 СТ РК 1168-2006</t>
  </si>
  <si>
    <t>28</t>
  </si>
  <si>
    <t>Е11-150403-0308
1115-0403-0308 РСНБ РК 2015 Изм. и доп. вып. 17</t>
  </si>
  <si>
    <t xml:space="preserve">Стены. Окраска улучшенная масляными составами по штукатурке
</t>
  </si>
  <si>
    <t>28.1</t>
  </si>
  <si>
    <t>28.2</t>
  </si>
  <si>
    <t>28.3</t>
  </si>
  <si>
    <t>28.4</t>
  </si>
  <si>
    <t>28.5</t>
  </si>
  <si>
    <t>28.6</t>
  </si>
  <si>
    <t>149237 С</t>
  </si>
  <si>
    <t>Грунтовка масляная, готовая к применению СТ РК ГОСТ Р 51693-2003</t>
  </si>
  <si>
    <t>28.7</t>
  </si>
  <si>
    <t>149395 С</t>
  </si>
  <si>
    <t>Олифа "Оксоль" ГОСТ 32389-2013</t>
  </si>
  <si>
    <t>28.8</t>
  </si>
  <si>
    <t>28.9</t>
  </si>
  <si>
    <t>278579 С</t>
  </si>
  <si>
    <t>Краска масляная, готовая к употреблению МА-15 ГОСТ 10503-71</t>
  </si>
  <si>
    <t>Потолок
=================</t>
  </si>
  <si>
    <t>29</t>
  </si>
  <si>
    <t>Е11-150108-1401
1115-0108-1401 РСНБ РК 2015</t>
  </si>
  <si>
    <t xml:space="preserve">Потолки подвесные из декоративно-акустических плит. Устройство
</t>
  </si>
  <si>
    <t>29.1</t>
  </si>
  <si>
    <t>29.2</t>
  </si>
  <si>
    <t>29.3</t>
  </si>
  <si>
    <t>29.4</t>
  </si>
  <si>
    <t>30</t>
  </si>
  <si>
    <t>С122-030301-0106
2203-0301-0106 РСНБ РК 2015</t>
  </si>
  <si>
    <t xml:space="preserve">Подвесной потолок из минерального волокна класса "эконом" t 13 мм в комплекте
</t>
  </si>
  <si>
    <t>31</t>
  </si>
  <si>
    <t>С121-060405-0401
2106-0405-0401 РСНБ РК 2015</t>
  </si>
  <si>
    <t xml:space="preserve">Каркасы подвесных потолков с подвесками и деталями крепления
</t>
  </si>
  <si>
    <t>Электричество
=================</t>
  </si>
  <si>
    <t>32</t>
  </si>
  <si>
    <t>Ц13-080206-1304
1308-0206-1304 РСНБ РК 2015 Изм. и доп. вып. 17</t>
  </si>
  <si>
    <t xml:space="preserve">Провод групповой осветительных сетей в защитной оболочке или кабель двух-трехжильный. Прокладка по перекрытиям
</t>
  </si>
  <si>
    <t>32.1</t>
  </si>
  <si>
    <t>32.2</t>
  </si>
  <si>
    <t>32.3</t>
  </si>
  <si>
    <t>32.4</t>
  </si>
  <si>
    <t>127927 С</t>
  </si>
  <si>
    <t>Проволока стальная низкоуглеродистая общего назначения, обычного качества, термически обработанная, оцинкованная, диаметром 3 мм ГОСТ 3282-74</t>
  </si>
  <si>
    <t>32.5</t>
  </si>
  <si>
    <t>145735 С</t>
  </si>
  <si>
    <t>Дюбели гвоздевые полипропиленовые со стальным оцинкованным стержнем размерами 6 мм х 40 мм</t>
  </si>
  <si>
    <t>32.6</t>
  </si>
  <si>
    <t>147732 С</t>
  </si>
  <si>
    <t>Трубка поливинилхлоридная ХВТ</t>
  </si>
  <si>
    <t>32.7</t>
  </si>
  <si>
    <t>238444 С</t>
  </si>
  <si>
    <t>Гильза кабельная медная ГМ 6-4, внутренним диаметром 4 мм, сечением жил 6 мм2 ГОСТ 23469.0-81</t>
  </si>
  <si>
    <t>32.8</t>
  </si>
  <si>
    <t>32.9</t>
  </si>
  <si>
    <t>242795 С</t>
  </si>
  <si>
    <t>Сжимы соединительные</t>
  </si>
  <si>
    <t>100 шт.</t>
  </si>
  <si>
    <t>32.10</t>
  </si>
  <si>
    <t>242809 С</t>
  </si>
  <si>
    <t>Колпачки изолирующие ГОСТ Р 51177-2017</t>
  </si>
  <si>
    <t>32.11</t>
  </si>
  <si>
    <t>287764 С</t>
  </si>
  <si>
    <t>Бирки маркировочные</t>
  </si>
  <si>
    <t>32.12</t>
  </si>
  <si>
    <t>33</t>
  </si>
  <si>
    <t>С123-060128-0302
2306-0128-0302 РСНБ РК 2015</t>
  </si>
  <si>
    <t xml:space="preserve">Кабели силовые ВВГ 3х1,5 (ок)-0,66 ГОСТ 16442-80
</t>
  </si>
  <si>
    <t>км</t>
  </si>
  <si>
    <t>34</t>
  </si>
  <si>
    <t>Ц13-080305-0307
1308-0305-0307 РСНБ РК 2015 Изм. и доп. вып. 17</t>
  </si>
  <si>
    <t xml:space="preserve">Светильник потолочный или настенный для помещений с нормальными условиями среды, двухламповый. Монтаж с креплением винтами или болтами
</t>
  </si>
  <si>
    <t>34.1</t>
  </si>
  <si>
    <t>Затраты труда рабочих-строителей (средний разряд 4,2)</t>
  </si>
  <si>
    <t>34.2</t>
  </si>
  <si>
    <t>34.3</t>
  </si>
  <si>
    <t>34.4</t>
  </si>
  <si>
    <t>34.5</t>
  </si>
  <si>
    <t>145001 С</t>
  </si>
  <si>
    <t>Винты с полукруглой головкой длиной 50 мм ГОСТ 1759.0-87</t>
  </si>
  <si>
    <t>34.6</t>
  </si>
  <si>
    <t>145785 С</t>
  </si>
  <si>
    <t>Дюбели распорные полипропиленовые</t>
  </si>
  <si>
    <t>34.7</t>
  </si>
  <si>
    <t>147172 С</t>
  </si>
  <si>
    <t>Лента липкая изоляционная на поликасиновом компаунде марки ЛСЭПЛ, шириной 20 - 30 мм, толщиной от 0,14 до 0,19 мм</t>
  </si>
  <si>
    <t>34.8</t>
  </si>
  <si>
    <t>242794 С</t>
  </si>
  <si>
    <t>Сжимы ответвительные</t>
  </si>
  <si>
    <t>35</t>
  </si>
  <si>
    <t>С123-070106-1002
2307-0106-1002 РСНБ РК 2015</t>
  </si>
  <si>
    <t xml:space="preserve">Светильники светодиодные потолочные для внутренней установки, модели Диора индустриальные, мощность 36 Вт, световой поток 3650 Лм, степень защиты IP65
</t>
  </si>
  <si>
    <t>Отопление
=================</t>
  </si>
  <si>
    <t>36</t>
  </si>
  <si>
    <t>Е12-150102-0801
1215-0102-0801 РСНБ РК 2015</t>
  </si>
  <si>
    <t xml:space="preserve">Радиатор весом до 80 кг. Демонтаж
</t>
  </si>
  <si>
    <t>36.1</t>
  </si>
  <si>
    <t>Затраты труда рабочих-строителей (средний разряд 2,1)</t>
  </si>
  <si>
    <t>37</t>
  </si>
  <si>
    <t>Е11-180301-0101
1118-0301-0101 РСНБ РК 2015</t>
  </si>
  <si>
    <t xml:space="preserve">Радиаторы чугунные. Установка
</t>
  </si>
  <si>
    <t>кВт</t>
  </si>
  <si>
    <t>НР - 98%; СП - 8%</t>
  </si>
  <si>
    <t>37.1</t>
  </si>
  <si>
    <t>37.2</t>
  </si>
  <si>
    <t>37.3</t>
  </si>
  <si>
    <t>37.4</t>
  </si>
  <si>
    <t>37.5</t>
  </si>
  <si>
    <t>102634 С</t>
  </si>
  <si>
    <t>Раствор готовый кладочный тяжелый цементный марки М50 ГОСТ 28013-98</t>
  </si>
  <si>
    <t>37.6</t>
  </si>
  <si>
    <t>145664 С</t>
  </si>
  <si>
    <t>Дюбели металлические с калиброванной головкой с цинковым хроматированным покрытием размерами 3 мм х 68,5 мм ГОСТ 28456-90</t>
  </si>
  <si>
    <t>37.7</t>
  </si>
  <si>
    <t>187487 С</t>
  </si>
  <si>
    <t>Кронштейны для крепления радиаторов к кирпичным и бетонным стенам при длине кронштейна 131 мм</t>
  </si>
  <si>
    <t>37.8</t>
  </si>
  <si>
    <t>187488 С</t>
  </si>
  <si>
    <t>Кронштейны для крепления радиаторов к кирпичным и бетонным стенам при длине кронштейна 325 мм</t>
  </si>
  <si>
    <t>37.9</t>
  </si>
  <si>
    <t>261296 С</t>
  </si>
  <si>
    <t>Радиаторы отопительные чугунные марки МС-90, высотой полной 588 мм, высотой монтажной 500 мм ГОСТ 31311-2005</t>
  </si>
  <si>
    <t>Ремонт пола, устройство ленолиума Архив
=================</t>
  </si>
  <si>
    <t>38</t>
  </si>
  <si>
    <t>Е12-070101-0301
1207-0101-0301 РСНБ РК 2015</t>
  </si>
  <si>
    <t xml:space="preserve">Плинтусы деревянные и из пластмассовых материалов. Разборка
</t>
  </si>
  <si>
    <t>38.1</t>
  </si>
  <si>
    <t>38.2</t>
  </si>
  <si>
    <t>39</t>
  </si>
  <si>
    <t>Е12-070101-0205
1207-0101-0205 РСНБ РК 2015</t>
  </si>
  <si>
    <t xml:space="preserve">Полы из линолеума и релина. Разборка покрытия
</t>
  </si>
  <si>
    <t>39.1</t>
  </si>
  <si>
    <t>39.2</t>
  </si>
  <si>
    <t>40</t>
  </si>
  <si>
    <t>40.1</t>
  </si>
  <si>
    <t>40.2</t>
  </si>
  <si>
    <t>41</t>
  </si>
  <si>
    <t>Е11-110101-1109
1111-0101-1109 РСНБ РК 2015</t>
  </si>
  <si>
    <t xml:space="preserve">Основания (стяжки) бетонные и цементные. Выравнивание поверхностей под полы выравнивающими смесями толщина слоя 5 мм
</t>
  </si>
  <si>
    <t>41.1</t>
  </si>
  <si>
    <t>41.2</t>
  </si>
  <si>
    <t>41.3</t>
  </si>
  <si>
    <t>41.4</t>
  </si>
  <si>
    <t>249637 С</t>
  </si>
  <si>
    <t>Смеси сухие - цементные наливные полы для первоначального выравнивания М150 СТ РК 1168-2006</t>
  </si>
  <si>
    <t>41.5</t>
  </si>
  <si>
    <t>249643 С</t>
  </si>
  <si>
    <t>Смеси сухие - цементные наливные полы для окончательного выравнивания М150 СТ РК 1168-2006</t>
  </si>
  <si>
    <t>42</t>
  </si>
  <si>
    <t>Е11-110101-3601
1111-0101-3601 РСНБ РК 2015 Изм. и доп. вып. 10</t>
  </si>
  <si>
    <t xml:space="preserve">Покрытия из линолеума. Устройство на клее "Бустилат"
</t>
  </si>
  <si>
    <t>42.1</t>
  </si>
  <si>
    <t>Затраты труда рабочих-строителей (средний разряд 2,7)</t>
  </si>
  <si>
    <t>42.2</t>
  </si>
  <si>
    <t>42.3</t>
  </si>
  <si>
    <t>42.4</t>
  </si>
  <si>
    <t>135936 С</t>
  </si>
  <si>
    <t>Клей Бустилат</t>
  </si>
  <si>
    <t>42.5</t>
  </si>
  <si>
    <t>42.6</t>
  </si>
  <si>
    <t>149916 С</t>
  </si>
  <si>
    <t>Линолеум поливинилхлоридный полукоммерческий гетерогенный, класс 31, 32 ГОСТ 7251-77</t>
  </si>
  <si>
    <t>43</t>
  </si>
  <si>
    <t>Е11-110101-4003
1111-0101-4003 РСНБ РК 2015 Изм. и доп. вып. 9</t>
  </si>
  <si>
    <t xml:space="preserve">Плинтуса поливинилхлоридные. Установка на самонарезающих винтах
</t>
  </si>
  <si>
    <t>м плинтусов</t>
  </si>
  <si>
    <t>43.1</t>
  </si>
  <si>
    <t>43.2</t>
  </si>
  <si>
    <t>43.3</t>
  </si>
  <si>
    <t>43.4</t>
  </si>
  <si>
    <t>43.5</t>
  </si>
  <si>
    <t>43.6</t>
  </si>
  <si>
    <t>145630 С</t>
  </si>
  <si>
    <t>Дюбели универсальные полипропиленовые с шурупами размерами 6 мм х 40 мм</t>
  </si>
  <si>
    <t>43.7</t>
  </si>
  <si>
    <t>249765 С</t>
  </si>
  <si>
    <t>Плинтуса поливинилхлоридные ГОСТ 19111-2001</t>
  </si>
  <si>
    <t>Отделочные работы АРХИВ
=================</t>
  </si>
  <si>
    <t>44</t>
  </si>
  <si>
    <t>Е12-110101-0110
1211-0101-0110 РСНБ РК 2015 Изм. и доп. вып. 10</t>
  </si>
  <si>
    <t xml:space="preserve">Штукатурка потолков внутри здания. Выравнивание сплошное (однослойная штукатурка) сухой растворной смесью толщиной до 10 мм для последующей окраски или оклейки обоями
</t>
  </si>
  <si>
    <t>44.1</t>
  </si>
  <si>
    <t>Затраты труда рабочих-строителей (средний разряд 4,4)</t>
  </si>
  <si>
    <t>44.2</t>
  </si>
  <si>
    <t>44.3</t>
  </si>
  <si>
    <t>45</t>
  </si>
  <si>
    <t>45.1</t>
  </si>
  <si>
    <t>45.2</t>
  </si>
  <si>
    <t>45.3</t>
  </si>
  <si>
    <t>46</t>
  </si>
  <si>
    <t>46.1</t>
  </si>
  <si>
    <t>46.2</t>
  </si>
  <si>
    <t>46.3</t>
  </si>
  <si>
    <t>46.4</t>
  </si>
  <si>
    <t>46.5</t>
  </si>
  <si>
    <t>46.6</t>
  </si>
  <si>
    <t>46.7</t>
  </si>
  <si>
    <t>47</t>
  </si>
  <si>
    <t>Е11-150405-0106
1115-0405-0106 РСНБ РК 2015 Изм. и доп. вып. 4</t>
  </si>
  <si>
    <t xml:space="preserve">Потолки, подготовленные под окраску. Окраска поливинилацетатными водоэмульсионными составами улучшенная по сборным конструкциям
</t>
  </si>
  <si>
    <t>47.1</t>
  </si>
  <si>
    <t>47.2</t>
  </si>
  <si>
    <t>47.3</t>
  </si>
  <si>
    <t>47.4</t>
  </si>
  <si>
    <t>47.5</t>
  </si>
  <si>
    <t>47.6</t>
  </si>
  <si>
    <t>47.7</t>
  </si>
  <si>
    <t>48</t>
  </si>
  <si>
    <t>48.1</t>
  </si>
  <si>
    <t>48.2</t>
  </si>
  <si>
    <t>48.3</t>
  </si>
  <si>
    <t>48.4</t>
  </si>
  <si>
    <t>48.5</t>
  </si>
  <si>
    <t>48.6</t>
  </si>
  <si>
    <t>48.7</t>
  </si>
  <si>
    <t>48.8</t>
  </si>
  <si>
    <t>48.9</t>
  </si>
  <si>
    <t>Ремонт пола, устройство плитки ТАмбур
=================</t>
  </si>
  <si>
    <t>49</t>
  </si>
  <si>
    <t>49.1</t>
  </si>
  <si>
    <t>49.2</t>
  </si>
  <si>
    <t>50</t>
  </si>
  <si>
    <t>50.1</t>
  </si>
  <si>
    <t>50.2</t>
  </si>
  <si>
    <t>50.3</t>
  </si>
  <si>
    <t>51</t>
  </si>
  <si>
    <t>51.1</t>
  </si>
  <si>
    <t>51.2</t>
  </si>
  <si>
    <t>51.3</t>
  </si>
  <si>
    <t>51.4</t>
  </si>
  <si>
    <t>51.5</t>
  </si>
  <si>
    <t>51.6</t>
  </si>
  <si>
    <t>51.7</t>
  </si>
  <si>
    <t>51.8</t>
  </si>
  <si>
    <t>51.9</t>
  </si>
  <si>
    <t>51.10</t>
  </si>
  <si>
    <t>52</t>
  </si>
  <si>
    <t>52.1</t>
  </si>
  <si>
    <t>52.2</t>
  </si>
  <si>
    <t>52.3</t>
  </si>
  <si>
    <t>52.4</t>
  </si>
  <si>
    <t>52.5</t>
  </si>
  <si>
    <t>52.6</t>
  </si>
  <si>
    <t>52.7</t>
  </si>
  <si>
    <t>52.8</t>
  </si>
  <si>
    <t>52.9</t>
  </si>
  <si>
    <t>Отделочные работы Тамбур
=================</t>
  </si>
  <si>
    <t>53</t>
  </si>
  <si>
    <t>53.1</t>
  </si>
  <si>
    <t>53.2</t>
  </si>
  <si>
    <t>53.3</t>
  </si>
  <si>
    <t>54</t>
  </si>
  <si>
    <t>54.1</t>
  </si>
  <si>
    <t>54.2</t>
  </si>
  <si>
    <t>54.3</t>
  </si>
  <si>
    <t>55</t>
  </si>
  <si>
    <t>55.1</t>
  </si>
  <si>
    <t>55.2</t>
  </si>
  <si>
    <t>55.3</t>
  </si>
  <si>
    <t>55.4</t>
  </si>
  <si>
    <t>55.5</t>
  </si>
  <si>
    <t>55.6</t>
  </si>
  <si>
    <t>55.7</t>
  </si>
  <si>
    <t>56</t>
  </si>
  <si>
    <t>56.1</t>
  </si>
  <si>
    <t>56.2</t>
  </si>
  <si>
    <t>56.3</t>
  </si>
  <si>
    <t>56.4</t>
  </si>
  <si>
    <t>56.5</t>
  </si>
  <si>
    <t>56.6</t>
  </si>
  <si>
    <t>56.7</t>
  </si>
  <si>
    <t>57</t>
  </si>
  <si>
    <t>57.1</t>
  </si>
  <si>
    <t>57.2</t>
  </si>
  <si>
    <t>57.3</t>
  </si>
  <si>
    <t>57.4</t>
  </si>
  <si>
    <t>57.5</t>
  </si>
  <si>
    <t>57.6</t>
  </si>
  <si>
    <t>57.7</t>
  </si>
  <si>
    <t>57.8</t>
  </si>
  <si>
    <t>57.9</t>
  </si>
  <si>
    <t>Крыльцо
=================</t>
  </si>
  <si>
    <t>58</t>
  </si>
  <si>
    <t>58.1</t>
  </si>
  <si>
    <t>58.2</t>
  </si>
  <si>
    <t>59</t>
  </si>
  <si>
    <t>59.1</t>
  </si>
  <si>
    <t>59.2</t>
  </si>
  <si>
    <t>60</t>
  </si>
  <si>
    <t>60.1</t>
  </si>
  <si>
    <t>60.2</t>
  </si>
  <si>
    <t>61</t>
  </si>
  <si>
    <t>Е11-110101-2701
1111-0101-2701 РСНБ РК 2015</t>
  </si>
  <si>
    <t xml:space="preserve">Покрытия из плиток бетонных, цементных или мозаичных на цементном растворе. Устройство
</t>
  </si>
  <si>
    <t>61.1</t>
  </si>
  <si>
    <t>61.2</t>
  </si>
  <si>
    <t>61.3</t>
  </si>
  <si>
    <t>61.4</t>
  </si>
  <si>
    <t>102636 С</t>
  </si>
  <si>
    <t>Раствор готовый кладочный тяжелый цементный марки М100 ГОСТ 28013-98</t>
  </si>
  <si>
    <t>61.5</t>
  </si>
  <si>
    <t>248387 С</t>
  </si>
  <si>
    <t>Опилки древесные</t>
  </si>
  <si>
    <t>61.6</t>
  </si>
  <si>
    <t>271796 С</t>
  </si>
  <si>
    <t>Плитки бетонные сплиттерные толщиной 50 мм, серые СТ РК 958-93</t>
  </si>
  <si>
    <t>62</t>
  </si>
  <si>
    <t>Е11-150109-0202
1115-0109-0202 РСНБ РК 2015 Изм. и доп. вып. 17</t>
  </si>
  <si>
    <t xml:space="preserve">Фасады вентилируемые. Устройство с облицовкой керамогранитными плитами без теплоизоляционного слоя
</t>
  </si>
  <si>
    <t>м2 поверхности облицовки</t>
  </si>
  <si>
    <t>62.1</t>
  </si>
  <si>
    <t>62.2</t>
  </si>
  <si>
    <t>62.3</t>
  </si>
  <si>
    <t>62.4</t>
  </si>
  <si>
    <t>62.5</t>
  </si>
  <si>
    <t>62.6</t>
  </si>
  <si>
    <t>62.7</t>
  </si>
  <si>
    <t>62.8</t>
  </si>
  <si>
    <t>62.9</t>
  </si>
  <si>
    <t>145992 С</t>
  </si>
  <si>
    <t>Кляммеры КЛ-1, КЛ-2</t>
  </si>
  <si>
    <t>62.10</t>
  </si>
  <si>
    <t>280187 С</t>
  </si>
  <si>
    <t>Прокладки паронитовые ГОСТ 481-80</t>
  </si>
  <si>
    <t>62.11</t>
  </si>
  <si>
    <t>287791 С</t>
  </si>
  <si>
    <t>Плитки керамогранитные полированные толщиной 10 мм СТ РК 1954-2010</t>
  </si>
  <si>
    <t>63</t>
  </si>
  <si>
    <t>63.1</t>
  </si>
  <si>
    <t>63.2</t>
  </si>
  <si>
    <t>63.3</t>
  </si>
  <si>
    <t>63.4</t>
  </si>
  <si>
    <t>63.5</t>
  </si>
  <si>
    <t>132717 С</t>
  </si>
  <si>
    <t>Плиты древесноволокнистые ГОСТ 4598-86 твердые марки ТС-400, группа А толщиной 5 мм</t>
  </si>
  <si>
    <t>64</t>
  </si>
  <si>
    <t>65</t>
  </si>
  <si>
    <t>Е11-070519-0104
1107-0519-0104 РСНБ РК 2015</t>
  </si>
  <si>
    <t xml:space="preserve">Ограждения металлические без поручня. Установка
</t>
  </si>
  <si>
    <t>НР - 118%; СП - 8%</t>
  </si>
  <si>
    <t>65.1</t>
  </si>
  <si>
    <t>65.2</t>
  </si>
  <si>
    <t>65.3</t>
  </si>
  <si>
    <t>65.4</t>
  </si>
  <si>
    <t>65.5</t>
  </si>
  <si>
    <t>144476 С</t>
  </si>
  <si>
    <t>Портландцемент бездобавочный ПЦ 400-Д0 ГОСТ 10178-85</t>
  </si>
  <si>
    <t>65.6</t>
  </si>
  <si>
    <t>66</t>
  </si>
  <si>
    <t>С121-060208-0701
2106-0208-0701 РСНБ РК 2015</t>
  </si>
  <si>
    <t xml:space="preserve">Ограждения двухригельные горизонтальные из нержавеющей стали для внутренней установки, крепление сварное, высотой до 1200 мм
</t>
  </si>
  <si>
    <t>Капитальный ремонт помещений сервис-бюро ЛТУ с. Рузаевка</t>
  </si>
  <si>
    <t>1 марта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</si>
</sst>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\ #,##0.00&quot;р. &quot;;\-#,##0.00&quot;р. &quot;;&quot; -&quot;#&quot;р. &quot;;@\ "/>
  </numFmts>
  <fonts count="40" x14ac:knownFonts="1">
    <font>
      <sz val="10"/>
      <name val="Times New Roman Cyr"/>
      <family val="1"/>
      <charset val="204"/>
    </font>
    <font>
      <sz val="10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0"/>
      <color rgb="FF006100"/>
      <name val="Calibri"/>
      <family val="2"/>
      <charset val="204"/>
      <scheme val="minor"/>
    </font>
    <font>
      <sz val="10"/>
      <color rgb="FF9C0006"/>
      <name val="Calibri"/>
      <family val="2"/>
      <charset val="204"/>
      <scheme val="minor"/>
    </font>
    <font>
      <sz val="10"/>
      <color rgb="FF9C6500"/>
      <name val="Calibri"/>
      <family val="2"/>
      <charset val="204"/>
      <scheme val="minor"/>
    </font>
    <font>
      <sz val="10"/>
      <color rgb="FF3F3F76"/>
      <name val="Calibri"/>
      <family val="2"/>
      <charset val="204"/>
      <scheme val="minor"/>
    </font>
    <font>
      <b/>
      <sz val="10"/>
      <color rgb="FF3F3F3F"/>
      <name val="Calibri"/>
      <family val="2"/>
      <charset val="204"/>
      <scheme val="minor"/>
    </font>
    <font>
      <b/>
      <sz val="10"/>
      <color rgb="FFFA7D00"/>
      <name val="Calibri"/>
      <family val="2"/>
      <charset val="204"/>
      <scheme val="minor"/>
    </font>
    <font>
      <sz val="10"/>
      <color rgb="FFFA7D0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i/>
      <sz val="10"/>
      <color rgb="FF7F7F7F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9"/>
      <name val="Times New Roman Cyr"/>
      <family val="1"/>
      <charset val="204"/>
    </font>
    <font>
      <sz val="9"/>
      <color rgb="FF808080"/>
      <name val="Times New Roman Cyr"/>
      <family val="1"/>
      <charset val="204"/>
    </font>
    <font>
      <sz val="10"/>
      <color rgb="FF80808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3"/>
      <name val="Times New Roman Cyr"/>
      <charset val="204"/>
    </font>
    <font>
      <sz val="11"/>
      <name val="Times New Roman Cyr"/>
      <family val="1"/>
      <charset val="204"/>
    </font>
    <font>
      <i/>
      <sz val="11"/>
      <color rgb="FF808080"/>
      <name val="Times New Roman Cyr"/>
      <charset val="204"/>
    </font>
    <font>
      <b/>
      <sz val="9"/>
      <name val="Times New Roman Cyr"/>
      <family val="1"/>
      <charset val="204"/>
    </font>
    <font>
      <b/>
      <sz val="10"/>
      <name val="Times New Roman Cyr"/>
      <family val="1"/>
      <charset val="204"/>
    </font>
    <font>
      <i/>
      <sz val="9"/>
      <color rgb="FF808080"/>
      <name val="Times New Roman Cyr"/>
      <charset val="204"/>
    </font>
    <font>
      <sz val="8"/>
      <color rgb="FF800080"/>
      <name val="Tahoma"/>
      <family val="2"/>
      <charset val="204"/>
    </font>
    <font>
      <sz val="8"/>
      <color rgb="FF003300"/>
      <name val="Tahoma"/>
      <family val="2"/>
      <charset val="204"/>
    </font>
    <font>
      <sz val="7.5"/>
      <color rgb="FFFFFFFF"/>
      <name val="Tahoma"/>
      <family val="2"/>
      <charset val="204"/>
    </font>
    <font>
      <sz val="7.5"/>
      <color rgb="FF808080"/>
      <name val="Tahoma"/>
      <family val="2"/>
      <charset val="204"/>
    </font>
    <font>
      <sz val="8"/>
      <color rgb="FF000080"/>
      <name val="Tahoma"/>
      <family val="2"/>
      <charset val="204"/>
    </font>
    <font>
      <sz val="9"/>
      <color rgb="FF333333"/>
      <name val="Times New Roman Cyr"/>
      <charset val="204"/>
    </font>
    <font>
      <b/>
      <sz val="10"/>
      <name val="Times New Roman Cyr"/>
      <charset val="204"/>
    </font>
    <font>
      <b/>
      <sz val="12"/>
      <name val="Times New Roman Cyr"/>
      <family val="1"/>
      <charset val="204"/>
    </font>
    <font>
      <i/>
      <sz val="8"/>
      <name val="Arial"/>
      <family val="2"/>
      <charset val="204"/>
    </font>
    <font>
      <b/>
      <u/>
      <sz val="12"/>
      <name val="Times New Roman Cyr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rgb="FFCCFFFF"/>
      </patternFill>
    </fill>
    <fill>
      <patternFill patternType="solid">
        <fgColor rgb="FFCCFFFF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rgb="FFCCCCCC"/>
      </bottom>
      <diagonal/>
    </border>
    <border>
      <left/>
      <right/>
      <top style="hair">
        <color rgb="FFCCCCCC"/>
      </top>
      <bottom/>
      <diagonal/>
    </border>
    <border>
      <left/>
      <right/>
      <top/>
      <bottom style="hair">
        <color rgb="FFC0C0C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rgb="FFCCCCCC"/>
      </bottom>
      <diagonal/>
    </border>
    <border>
      <left/>
      <right style="thin">
        <color rgb="FF000000"/>
      </right>
      <top/>
      <bottom style="hair">
        <color rgb="FFCCCCCC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rgb="FFCCCCCC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CCCCCC"/>
      </left>
      <right/>
      <top style="thin">
        <color indexed="64"/>
      </top>
      <bottom style="hair">
        <color rgb="FFCCCCCC"/>
      </bottom>
      <diagonal/>
    </border>
    <border>
      <left/>
      <right/>
      <top style="thin">
        <color indexed="64"/>
      </top>
      <bottom style="hair">
        <color rgb="FFCCCCCC"/>
      </bottom>
      <diagonal/>
    </border>
    <border>
      <left/>
      <right style="hair">
        <color rgb="FFCCCCCC"/>
      </right>
      <top style="thin">
        <color indexed="64"/>
      </top>
      <bottom style="hair">
        <color rgb="FFCCCCCC"/>
      </bottom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hair">
        <color rgb="FFCCCCCC"/>
      </left>
      <right style="hair">
        <color rgb="FFCCCCCC"/>
      </right>
      <top/>
      <bottom/>
      <diagonal/>
    </border>
    <border>
      <left/>
      <right style="hair">
        <color rgb="FFCCCCCC"/>
      </right>
      <top/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CCCCCC"/>
      </left>
      <right style="hair">
        <color rgb="FFCCCCCC"/>
      </right>
      <top/>
      <bottom style="hair">
        <color rgb="FFCCCCCC"/>
      </bottom>
      <diagonal/>
    </border>
    <border>
      <left/>
      <right style="hair">
        <color rgb="FFCCCCCC"/>
      </right>
      <top/>
      <bottom style="hair">
        <color rgb="FFCCCCCC"/>
      </bottom>
      <diagonal/>
    </border>
    <border>
      <left style="hair">
        <color rgb="FFCCCCCC"/>
      </left>
      <right/>
      <top style="double">
        <color rgb="FFCCCCCC"/>
      </top>
      <bottom/>
      <diagonal/>
    </border>
    <border>
      <left/>
      <right/>
      <top style="double">
        <color rgb="FFCCCCCC"/>
      </top>
      <bottom/>
      <diagonal/>
    </border>
    <border>
      <left/>
      <right style="hair">
        <color rgb="FFCCCCCC"/>
      </right>
      <top style="double">
        <color rgb="FFCCCCCC"/>
      </top>
      <bottom/>
      <diagonal/>
    </border>
    <border>
      <left/>
      <right style="hair">
        <color rgb="FFCCCCCC"/>
      </right>
      <top style="double">
        <color rgb="FFCCCCCC"/>
      </top>
      <bottom style="hair">
        <color rgb="FFCCCCCC"/>
      </bottom>
      <diagonal/>
    </border>
    <border>
      <left style="hair">
        <color rgb="FFCCCCCC"/>
      </left>
      <right/>
      <top/>
      <bottom style="hair">
        <color rgb="FFCCCCCC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rgb="FFC0C0C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C0C0C0"/>
      </bottom>
      <diagonal/>
    </border>
    <border>
      <left style="hair">
        <color rgb="FFC0C0C0"/>
      </left>
      <right/>
      <top style="hair">
        <color rgb="FFC0C0C0"/>
      </top>
      <bottom style="hair">
        <color rgb="FFC0C0C0"/>
      </bottom>
      <diagonal/>
    </border>
    <border>
      <left/>
      <right/>
      <top style="hair">
        <color rgb="FFC0C0C0"/>
      </top>
      <bottom style="hair">
        <color rgb="FFC0C0C0"/>
      </bottom>
      <diagonal/>
    </border>
    <border>
      <left/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hair">
        <color rgb="FFC0C0C0"/>
      </right>
      <top/>
      <bottom style="hair">
        <color rgb="FFC0C0C0"/>
      </bottom>
      <diagonal/>
    </border>
    <border>
      <left/>
      <right style="hair">
        <color rgb="FFC0C0C0"/>
      </right>
      <top/>
      <bottom style="hair">
        <color rgb="FFC0C0C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8" fillId="0" borderId="0" applyFill="0" applyBorder="0" applyAlignment="0" applyProtection="0"/>
  </cellStyleXfs>
  <cellXfs count="183">
    <xf numFmtId="0" fontId="18" fillId="0" borderId="0" xfId="0" applyFont="1"/>
    <xf numFmtId="0" fontId="18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right" vertical="top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19" fillId="0" borderId="0" xfId="0" applyFont="1" applyAlignment="1">
      <alignment vertical="top"/>
    </xf>
    <xf numFmtId="0" fontId="20" fillId="0" borderId="0" xfId="0" applyFont="1" applyAlignment="1">
      <alignment horizontal="left" vertical="top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center" vertical="top"/>
    </xf>
    <xf numFmtId="0" fontId="25" fillId="0" borderId="0" xfId="0" applyFont="1" applyAlignment="1">
      <alignment horizontal="right" vertical="top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12" xfId="0" applyFont="1" applyBorder="1" applyAlignment="1">
      <alignment vertical="top"/>
    </xf>
    <xf numFmtId="0" fontId="0" fillId="0" borderId="12" xfId="0" applyFont="1" applyBorder="1" applyAlignment="1">
      <alignment horizontal="center" vertical="top"/>
    </xf>
    <xf numFmtId="0" fontId="0" fillId="0" borderId="12" xfId="0" applyFont="1" applyBorder="1" applyAlignment="1">
      <alignment horizontal="right" vertical="top"/>
    </xf>
    <xf numFmtId="0" fontId="18" fillId="0" borderId="0" xfId="0" applyFont="1" applyAlignment="1">
      <alignment horizontal="center" vertical="center"/>
    </xf>
    <xf numFmtId="0" fontId="19" fillId="33" borderId="23" xfId="0" applyFont="1" applyFill="1" applyBorder="1" applyAlignment="1">
      <alignment horizontal="center" vertical="center" wrapText="1"/>
    </xf>
    <xf numFmtId="0" fontId="19" fillId="33" borderId="24" xfId="0" applyFont="1" applyFill="1" applyBorder="1" applyAlignment="1">
      <alignment horizontal="center" vertical="center" wrapText="1"/>
    </xf>
    <xf numFmtId="0" fontId="27" fillId="33" borderId="25" xfId="0" applyFont="1" applyFill="1" applyBorder="1" applyAlignment="1">
      <alignment horizontal="center" vertical="center" wrapText="1"/>
    </xf>
    <xf numFmtId="0" fontId="27" fillId="33" borderId="23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top"/>
    </xf>
    <xf numFmtId="0" fontId="27" fillId="0" borderId="32" xfId="0" applyFont="1" applyBorder="1" applyAlignment="1">
      <alignment horizontal="center" vertical="top" wrapText="1"/>
    </xf>
    <xf numFmtId="0" fontId="27" fillId="0" borderId="33" xfId="0" applyFont="1" applyBorder="1" applyAlignment="1">
      <alignment horizontal="center" vertical="top" wrapText="1"/>
    </xf>
    <xf numFmtId="0" fontId="27" fillId="0" borderId="33" xfId="0" applyFont="1" applyBorder="1" applyAlignment="1">
      <alignment horizontal="left" vertical="top" wrapText="1" indent="1"/>
    </xf>
    <xf numFmtId="0" fontId="27" fillId="0" borderId="33" xfId="0" applyFont="1" applyBorder="1" applyAlignment="1">
      <alignment horizontal="center" wrapText="1"/>
    </xf>
    <xf numFmtId="0" fontId="27" fillId="0" borderId="11" xfId="0" applyFont="1" applyBorder="1" applyAlignment="1">
      <alignment wrapText="1"/>
    </xf>
    <xf numFmtId="0" fontId="27" fillId="0" borderId="33" xfId="0" applyFont="1" applyBorder="1" applyAlignment="1">
      <alignment horizontal="left" wrapText="1"/>
    </xf>
    <xf numFmtId="2" fontId="27" fillId="0" borderId="31" xfId="0" applyNumberFormat="1" applyFont="1" applyBorder="1" applyAlignment="1">
      <alignment horizontal="right"/>
    </xf>
    <xf numFmtId="1" fontId="27" fillId="0" borderId="31" xfId="0" applyNumberFormat="1" applyFont="1" applyBorder="1" applyAlignment="1">
      <alignment horizontal="right"/>
    </xf>
    <xf numFmtId="2" fontId="27" fillId="0" borderId="33" xfId="0" applyNumberFormat="1" applyFont="1" applyBorder="1" applyAlignment="1">
      <alignment horizontal="right"/>
    </xf>
    <xf numFmtId="0" fontId="27" fillId="0" borderId="34" xfId="0" applyFont="1" applyBorder="1" applyAlignment="1">
      <alignment horizontal="center" vertical="top" wrapText="1"/>
    </xf>
    <xf numFmtId="0" fontId="27" fillId="0" borderId="35" xfId="0" applyFont="1" applyBorder="1" applyAlignment="1">
      <alignment horizontal="center" vertical="top" wrapText="1"/>
    </xf>
    <xf numFmtId="0" fontId="29" fillId="0" borderId="35" xfId="0" applyFont="1" applyBorder="1" applyAlignment="1">
      <alignment horizontal="left" vertical="top" wrapText="1" indent="1"/>
    </xf>
    <xf numFmtId="0" fontId="27" fillId="0" borderId="35" xfId="0" applyFont="1" applyBorder="1" applyAlignment="1">
      <alignment vertical="top" wrapText="1"/>
    </xf>
    <xf numFmtId="0" fontId="27" fillId="0" borderId="0" xfId="0" applyFont="1" applyAlignment="1">
      <alignment vertical="top" wrapText="1"/>
    </xf>
    <xf numFmtId="2" fontId="27" fillId="0" borderId="35" xfId="0" applyNumberFormat="1" applyFont="1" applyBorder="1" applyAlignment="1">
      <alignment horizontal="right" vertical="top"/>
    </xf>
    <xf numFmtId="1" fontId="27" fillId="0" borderId="35" xfId="0" applyNumberFormat="1" applyFont="1" applyBorder="1" applyAlignment="1">
      <alignment horizontal="right" vertical="top"/>
    </xf>
    <xf numFmtId="49" fontId="30" fillId="0" borderId="36" xfId="0" applyNumberFormat="1" applyFont="1" applyBorder="1" applyAlignment="1">
      <alignment horizontal="center" vertical="top" wrapText="1"/>
    </xf>
    <xf numFmtId="0" fontId="30" fillId="0" borderId="31" xfId="0" applyFont="1" applyBorder="1" applyAlignment="1">
      <alignment horizontal="center" vertical="top" wrapText="1"/>
    </xf>
    <xf numFmtId="0" fontId="30" fillId="0" borderId="31" xfId="0" applyFont="1" applyBorder="1" applyAlignment="1">
      <alignment horizontal="left" vertical="top" wrapText="1"/>
    </xf>
    <xf numFmtId="0" fontId="30" fillId="0" borderId="31" xfId="0" applyFont="1" applyBorder="1" applyAlignment="1">
      <alignment horizontal="right" vertical="top"/>
    </xf>
    <xf numFmtId="2" fontId="30" fillId="0" borderId="31" xfId="0" applyNumberFormat="1" applyFont="1" applyBorder="1" applyAlignment="1">
      <alignment horizontal="right" vertical="top"/>
    </xf>
    <xf numFmtId="164" fontId="30" fillId="0" borderId="31" xfId="0" applyNumberFormat="1" applyFont="1" applyBorder="1" applyAlignment="1">
      <alignment horizontal="right" vertical="top"/>
    </xf>
    <xf numFmtId="49" fontId="31" fillId="0" borderId="37" xfId="0" applyNumberFormat="1" applyFont="1" applyBorder="1" applyAlignment="1">
      <alignment horizontal="center" vertical="top" wrapText="1"/>
    </xf>
    <xf numFmtId="0" fontId="31" fillId="0" borderId="38" xfId="0" applyFont="1" applyBorder="1" applyAlignment="1">
      <alignment horizontal="center" vertical="top" wrapText="1"/>
    </xf>
    <xf numFmtId="0" fontId="31" fillId="0" borderId="38" xfId="0" applyFont="1" applyBorder="1" applyAlignment="1">
      <alignment horizontal="left" vertical="top" wrapText="1"/>
    </xf>
    <xf numFmtId="0" fontId="31" fillId="0" borderId="38" xfId="0" applyFont="1" applyBorder="1" applyAlignment="1">
      <alignment horizontal="right" vertical="top"/>
    </xf>
    <xf numFmtId="165" fontId="31" fillId="0" borderId="38" xfId="0" applyNumberFormat="1" applyFont="1" applyBorder="1" applyAlignment="1">
      <alignment horizontal="right" vertical="top"/>
    </xf>
    <xf numFmtId="2" fontId="31" fillId="0" borderId="38" xfId="0" applyNumberFormat="1" applyFont="1" applyBorder="1" applyAlignment="1">
      <alignment horizontal="right" vertical="top"/>
    </xf>
    <xf numFmtId="2" fontId="30" fillId="0" borderId="38" xfId="0" applyNumberFormat="1" applyFont="1" applyBorder="1" applyAlignment="1">
      <alignment horizontal="right" vertical="top"/>
    </xf>
    <xf numFmtId="49" fontId="32" fillId="0" borderId="37" xfId="0" applyNumberFormat="1" applyFont="1" applyBorder="1" applyAlignment="1">
      <alignment horizontal="center" vertical="top" wrapText="1"/>
    </xf>
    <xf numFmtId="0" fontId="33" fillId="0" borderId="38" xfId="0" applyFont="1" applyBorder="1" applyAlignment="1">
      <alignment horizontal="center" vertical="top" wrapText="1"/>
    </xf>
    <xf numFmtId="0" fontId="33" fillId="0" borderId="38" xfId="0" applyFont="1" applyBorder="1" applyAlignment="1">
      <alignment horizontal="right" vertical="top" wrapText="1" indent="1"/>
    </xf>
    <xf numFmtId="0" fontId="33" fillId="0" borderId="38" xfId="0" applyFont="1" applyBorder="1" applyAlignment="1">
      <alignment horizontal="right" vertical="top" wrapText="1"/>
    </xf>
    <xf numFmtId="0" fontId="33" fillId="0" borderId="38" xfId="0" applyFont="1" applyBorder="1" applyAlignment="1">
      <alignment horizontal="right" vertical="top"/>
    </xf>
    <xf numFmtId="165" fontId="33" fillId="0" borderId="38" xfId="0" applyNumberFormat="1" applyFont="1" applyBorder="1" applyAlignment="1">
      <alignment horizontal="right" vertical="top"/>
    </xf>
    <xf numFmtId="2" fontId="33" fillId="0" borderId="38" xfId="0" applyNumberFormat="1" applyFont="1" applyBorder="1" applyAlignment="1">
      <alignment horizontal="right" vertical="top"/>
    </xf>
    <xf numFmtId="49" fontId="34" fillId="0" borderId="37" xfId="0" applyNumberFormat="1" applyFont="1" applyBorder="1" applyAlignment="1">
      <alignment horizontal="center" vertical="top" wrapText="1"/>
    </xf>
    <xf numFmtId="0" fontId="34" fillId="0" borderId="38" xfId="0" applyFont="1" applyBorder="1" applyAlignment="1">
      <alignment horizontal="center" vertical="top" wrapText="1"/>
    </xf>
    <xf numFmtId="0" fontId="34" fillId="0" borderId="38" xfId="0" applyFont="1" applyBorder="1" applyAlignment="1">
      <alignment horizontal="left" vertical="top" wrapText="1"/>
    </xf>
    <xf numFmtId="0" fontId="34" fillId="0" borderId="38" xfId="0" applyFont="1" applyBorder="1" applyAlignment="1">
      <alignment horizontal="right" vertical="top"/>
    </xf>
    <xf numFmtId="2" fontId="34" fillId="0" borderId="38" xfId="0" applyNumberFormat="1" applyFont="1" applyBorder="1" applyAlignment="1">
      <alignment horizontal="right" vertical="top"/>
    </xf>
    <xf numFmtId="164" fontId="34" fillId="0" borderId="38" xfId="0" applyNumberFormat="1" applyFont="1" applyBorder="1" applyAlignment="1">
      <alignment horizontal="right" vertical="top"/>
    </xf>
    <xf numFmtId="0" fontId="27" fillId="33" borderId="39" xfId="0" applyFont="1" applyFill="1" applyBorder="1" applyAlignment="1">
      <alignment horizontal="center" vertical="top" wrapText="1"/>
    </xf>
    <xf numFmtId="0" fontId="27" fillId="33" borderId="40" xfId="0" applyFont="1" applyFill="1" applyBorder="1" applyAlignment="1">
      <alignment horizontal="center" vertical="top" wrapText="1"/>
    </xf>
    <xf numFmtId="0" fontId="27" fillId="33" borderId="41" xfId="0" applyFont="1" applyFill="1" applyBorder="1" applyAlignment="1">
      <alignment vertical="top" wrapText="1"/>
    </xf>
    <xf numFmtId="0" fontId="27" fillId="34" borderId="41" xfId="0" applyFont="1" applyFill="1" applyBorder="1" applyAlignment="1">
      <alignment horizontal="center" wrapText="1"/>
    </xf>
    <xf numFmtId="0" fontId="27" fillId="34" borderId="40" xfId="0" applyFont="1" applyFill="1" applyBorder="1" applyAlignment="1">
      <alignment horizontal="right" wrapText="1"/>
    </xf>
    <xf numFmtId="0" fontId="27" fillId="34" borderId="41" xfId="0" applyFont="1" applyFill="1" applyBorder="1" applyAlignment="1">
      <alignment wrapText="1"/>
    </xf>
    <xf numFmtId="2" fontId="27" fillId="34" borderId="42" xfId="0" applyNumberFormat="1" applyFont="1" applyFill="1" applyBorder="1" applyAlignment="1">
      <alignment horizontal="right"/>
    </xf>
    <xf numFmtId="1" fontId="27" fillId="34" borderId="42" xfId="0" applyNumberFormat="1" applyFont="1" applyFill="1" applyBorder="1" applyAlignment="1">
      <alignment horizontal="right"/>
    </xf>
    <xf numFmtId="2" fontId="27" fillId="34" borderId="41" xfId="0" applyNumberFormat="1" applyFont="1" applyFill="1" applyBorder="1" applyAlignment="1">
      <alignment horizontal="right"/>
    </xf>
    <xf numFmtId="0" fontId="27" fillId="33" borderId="43" xfId="0" applyFont="1" applyFill="1" applyBorder="1" applyAlignment="1">
      <alignment horizontal="center" vertical="top" wrapText="1"/>
    </xf>
    <xf numFmtId="0" fontId="27" fillId="33" borderId="10" xfId="0" applyFont="1" applyFill="1" applyBorder="1" applyAlignment="1">
      <alignment horizontal="center" vertical="top" wrapText="1"/>
    </xf>
    <xf numFmtId="0" fontId="35" fillId="33" borderId="38" xfId="0" applyFont="1" applyFill="1" applyBorder="1" applyAlignment="1">
      <alignment horizontal="left" vertical="top" wrapText="1" indent="2"/>
    </xf>
    <xf numFmtId="0" fontId="27" fillId="34" borderId="38" xfId="0" applyFont="1" applyFill="1" applyBorder="1" applyAlignment="1">
      <alignment vertical="top" wrapText="1"/>
    </xf>
    <xf numFmtId="0" fontId="27" fillId="34" borderId="10" xfId="0" applyFont="1" applyFill="1" applyBorder="1" applyAlignment="1">
      <alignment vertical="top" wrapText="1"/>
    </xf>
    <xf numFmtId="2" fontId="27" fillId="34" borderId="38" xfId="0" applyNumberFormat="1" applyFont="1" applyFill="1" applyBorder="1" applyAlignment="1">
      <alignment horizontal="right" vertical="top"/>
    </xf>
    <xf numFmtId="1" fontId="27" fillId="34" borderId="38" xfId="0" applyNumberFormat="1" applyFont="1" applyFill="1" applyBorder="1" applyAlignment="1">
      <alignment horizontal="right" vertical="top"/>
    </xf>
    <xf numFmtId="0" fontId="19" fillId="33" borderId="29" xfId="0" applyFont="1" applyFill="1" applyBorder="1" applyAlignment="1">
      <alignment horizontal="center" vertical="top" wrapText="1"/>
    </xf>
    <xf numFmtId="0" fontId="19" fillId="33" borderId="30" xfId="0" applyFont="1" applyFill="1" applyBorder="1" applyAlignment="1">
      <alignment horizontal="left" vertical="top" wrapText="1"/>
    </xf>
    <xf numFmtId="0" fontId="19" fillId="33" borderId="31" xfId="0" applyFont="1" applyFill="1" applyBorder="1" applyAlignment="1">
      <alignment horizontal="left" vertical="top" wrapText="1"/>
    </xf>
    <xf numFmtId="0" fontId="19" fillId="33" borderId="31" xfId="0" applyFont="1" applyFill="1" applyBorder="1" applyAlignment="1">
      <alignment horizontal="center" vertical="top" wrapText="1"/>
    </xf>
    <xf numFmtId="0" fontId="19" fillId="33" borderId="30" xfId="0" applyFont="1" applyFill="1" applyBorder="1" applyAlignment="1">
      <alignment horizontal="center" vertical="top" wrapText="1"/>
    </xf>
    <xf numFmtId="0" fontId="27" fillId="33" borderId="31" xfId="0" applyFont="1" applyFill="1" applyBorder="1" applyAlignment="1">
      <alignment horizontal="center" vertical="top" wrapText="1"/>
    </xf>
    <xf numFmtId="0" fontId="27" fillId="33" borderId="31" xfId="0" applyFont="1" applyFill="1" applyBorder="1" applyAlignment="1">
      <alignment horizontal="right" vertical="top" wrapText="1"/>
    </xf>
    <xf numFmtId="2" fontId="27" fillId="33" borderId="31" xfId="0" applyNumberFormat="1" applyFont="1" applyFill="1" applyBorder="1" applyAlignment="1">
      <alignment horizontal="right" vertical="top" wrapText="1"/>
    </xf>
    <xf numFmtId="1" fontId="27" fillId="33" borderId="31" xfId="0" applyNumberFormat="1" applyFont="1" applyFill="1" applyBorder="1" applyAlignment="1">
      <alignment horizontal="right" vertical="top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64" fontId="0" fillId="0" borderId="12" xfId="0" applyNumberFormat="1" applyFont="1" applyBorder="1" applyAlignment="1">
      <alignment horizontal="right" vertical="center"/>
    </xf>
    <xf numFmtId="0" fontId="0" fillId="0" borderId="12" xfId="0" applyFont="1" applyBorder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9" fillId="33" borderId="57" xfId="0" applyFont="1" applyFill="1" applyBorder="1" applyAlignment="1">
      <alignment horizontal="center" vertical="center" wrapText="1"/>
    </xf>
    <xf numFmtId="0" fontId="27" fillId="33" borderId="56" xfId="0" applyFont="1" applyFill="1" applyBorder="1" applyAlignment="1">
      <alignment horizontal="center" vertical="center" wrapText="1"/>
    </xf>
    <xf numFmtId="0" fontId="27" fillId="33" borderId="58" xfId="0" applyFont="1" applyFill="1" applyBorder="1" applyAlignment="1">
      <alignment horizontal="center" vertical="center" wrapText="1"/>
    </xf>
    <xf numFmtId="0" fontId="27" fillId="33" borderId="55" xfId="0" applyFont="1" applyFill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top" wrapText="1"/>
    </xf>
    <xf numFmtId="0" fontId="0" fillId="0" borderId="64" xfId="0" applyBorder="1" applyAlignment="1">
      <alignment horizontal="left" vertical="top" wrapText="1"/>
    </xf>
    <xf numFmtId="2" fontId="0" fillId="0" borderId="64" xfId="0" applyNumberFormat="1" applyFont="1" applyBorder="1" applyAlignment="1">
      <alignment horizontal="center" vertical="top"/>
    </xf>
    <xf numFmtId="0" fontId="0" fillId="0" borderId="64" xfId="0" applyFont="1" applyBorder="1" applyAlignment="1">
      <alignment horizontal="center" vertical="top"/>
    </xf>
    <xf numFmtId="164" fontId="0" fillId="0" borderId="64" xfId="0" applyNumberFormat="1" applyFont="1" applyBorder="1" applyAlignment="1">
      <alignment horizontal="center" vertical="top"/>
    </xf>
    <xf numFmtId="2" fontId="0" fillId="0" borderId="0" xfId="0" applyNumberFormat="1" applyFont="1" applyAlignment="1">
      <alignment horizontal="right" vertical="top"/>
    </xf>
    <xf numFmtId="0" fontId="28" fillId="33" borderId="63" xfId="0" applyFont="1" applyFill="1" applyBorder="1" applyAlignment="1">
      <alignment horizontal="center" vertical="top" wrapText="1"/>
    </xf>
    <xf numFmtId="0" fontId="28" fillId="33" borderId="64" xfId="0" applyFont="1" applyFill="1" applyBorder="1" applyAlignment="1">
      <alignment horizontal="left" vertical="top" wrapText="1"/>
    </xf>
    <xf numFmtId="0" fontId="28" fillId="33" borderId="64" xfId="0" applyFont="1" applyFill="1" applyBorder="1" applyAlignment="1">
      <alignment horizontal="center" vertical="center" wrapText="1"/>
    </xf>
    <xf numFmtId="0" fontId="0" fillId="0" borderId="64" xfId="0" applyFont="1" applyBorder="1" applyAlignment="1">
      <alignment horizontal="left" vertical="top" wrapText="1"/>
    </xf>
    <xf numFmtId="164" fontId="28" fillId="33" borderId="64" xfId="0" applyNumberFormat="1" applyFont="1" applyFill="1" applyBorder="1" applyAlignment="1">
      <alignment horizontal="center" vertical="center" wrapText="1"/>
    </xf>
    <xf numFmtId="0" fontId="18" fillId="0" borderId="0" xfId="0" applyFont="1" applyBorder="1"/>
    <xf numFmtId="0" fontId="0" fillId="0" borderId="0" xfId="0" applyBorder="1" applyAlignment="1">
      <alignment vertical="top"/>
    </xf>
    <xf numFmtId="0" fontId="0" fillId="0" borderId="0" xfId="0" applyFont="1" applyBorder="1" applyAlignment="1">
      <alignment vertical="top"/>
    </xf>
    <xf numFmtId="166" fontId="18" fillId="0" borderId="0" xfId="42" applyNumberFormat="1" applyFont="1" applyBorder="1" applyAlignment="1">
      <alignment vertical="top"/>
    </xf>
    <xf numFmtId="166" fontId="0" fillId="0" borderId="0" xfId="42" applyNumberFormat="1" applyFont="1" applyBorder="1" applyAlignment="1">
      <alignment vertical="top"/>
    </xf>
    <xf numFmtId="0" fontId="0" fillId="0" borderId="12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7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19" fillId="33" borderId="52" xfId="0" applyFont="1" applyFill="1" applyBorder="1" applyAlignment="1">
      <alignment horizontal="center" vertical="center" wrapText="1"/>
    </xf>
    <xf numFmtId="0" fontId="19" fillId="33" borderId="56" xfId="0" applyFont="1" applyFill="1" applyBorder="1" applyAlignment="1">
      <alignment horizontal="center" vertical="center" wrapText="1"/>
    </xf>
    <xf numFmtId="0" fontId="19" fillId="33" borderId="53" xfId="0" applyFont="1" applyFill="1" applyBorder="1" applyAlignment="1">
      <alignment horizontal="center" vertical="center" wrapText="1"/>
    </xf>
    <xf numFmtId="0" fontId="19" fillId="33" borderId="55" xfId="0" applyFont="1" applyFill="1" applyBorder="1" applyAlignment="1">
      <alignment horizontal="center" vertical="center" wrapText="1"/>
    </xf>
    <xf numFmtId="0" fontId="0" fillId="0" borderId="48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38" fillId="0" borderId="50" xfId="0" applyFont="1" applyBorder="1" applyAlignment="1">
      <alignment horizontal="center" vertical="center" wrapText="1"/>
    </xf>
    <xf numFmtId="0" fontId="0" fillId="0" borderId="51" xfId="0" applyBorder="1" applyAlignment="1">
      <alignment horizontal="left" vertical="center" wrapText="1"/>
    </xf>
    <xf numFmtId="0" fontId="0" fillId="0" borderId="51" xfId="0" applyFont="1" applyBorder="1" applyAlignment="1">
      <alignment horizontal="left" vertical="center" wrapText="1"/>
    </xf>
    <xf numFmtId="0" fontId="19" fillId="33" borderId="54" xfId="0" applyFont="1" applyFill="1" applyBorder="1" applyAlignment="1">
      <alignment horizontal="center" vertical="center" wrapText="1"/>
    </xf>
    <xf numFmtId="164" fontId="0" fillId="0" borderId="60" xfId="0" applyNumberFormat="1" applyFont="1" applyBorder="1" applyAlignment="1">
      <alignment horizontal="center" vertical="top" wrapText="1"/>
    </xf>
    <xf numFmtId="164" fontId="0" fillId="0" borderId="62" xfId="0" applyNumberFormat="1" applyFont="1" applyBorder="1" applyAlignment="1">
      <alignment horizontal="center" vertical="top" wrapText="1"/>
    </xf>
    <xf numFmtId="164" fontId="28" fillId="33" borderId="60" xfId="42" applyNumberFormat="1" applyFont="1" applyFill="1" applyBorder="1" applyAlignment="1">
      <alignment horizontal="center" vertical="center" wrapText="1"/>
    </xf>
    <xf numFmtId="0" fontId="28" fillId="33" borderId="62" xfId="42" applyNumberFormat="1" applyFont="1" applyFill="1" applyBorder="1" applyAlignment="1">
      <alignment horizontal="center" vertical="center" wrapText="1"/>
    </xf>
    <xf numFmtId="0" fontId="0" fillId="0" borderId="60" xfId="0" applyFont="1" applyBorder="1" applyAlignment="1">
      <alignment horizontal="center" vertical="top" wrapText="1"/>
    </xf>
    <xf numFmtId="0" fontId="0" fillId="0" borderId="62" xfId="0" applyFont="1" applyBorder="1" applyAlignment="1">
      <alignment horizontal="center" vertical="top" wrapText="1"/>
    </xf>
    <xf numFmtId="0" fontId="27" fillId="33" borderId="53" xfId="0" applyFont="1" applyFill="1" applyBorder="1" applyAlignment="1">
      <alignment horizontal="center" vertical="center" wrapText="1"/>
    </xf>
    <xf numFmtId="0" fontId="27" fillId="33" borderId="55" xfId="0" applyFont="1" applyFill="1" applyBorder="1" applyAlignment="1">
      <alignment horizontal="center" vertical="center" wrapText="1"/>
    </xf>
    <xf numFmtId="0" fontId="0" fillId="0" borderId="59" xfId="0" applyFont="1" applyBorder="1" applyAlignment="1">
      <alignment horizontal="left"/>
    </xf>
    <xf numFmtId="0" fontId="39" fillId="33" borderId="60" xfId="0" applyFont="1" applyFill="1" applyBorder="1" applyAlignment="1">
      <alignment horizontal="center" wrapText="1"/>
    </xf>
    <xf numFmtId="0" fontId="39" fillId="33" borderId="61" xfId="0" applyFont="1" applyFill="1" applyBorder="1" applyAlignment="1">
      <alignment horizontal="center" wrapText="1"/>
    </xf>
    <xf numFmtId="0" fontId="39" fillId="33" borderId="62" xfId="0" applyFont="1" applyFill="1" applyBorder="1" applyAlignment="1">
      <alignment horizontal="center" wrapText="1"/>
    </xf>
    <xf numFmtId="0" fontId="28" fillId="33" borderId="60" xfId="42" applyNumberFormat="1" applyFont="1" applyFill="1" applyBorder="1" applyAlignment="1">
      <alignment horizontal="center" vertical="center" wrapText="1"/>
    </xf>
    <xf numFmtId="0" fontId="19" fillId="33" borderId="44" xfId="0" applyFont="1" applyFill="1" applyBorder="1" applyAlignment="1">
      <alignment horizontal="center" vertical="center" wrapText="1"/>
    </xf>
    <xf numFmtId="0" fontId="19" fillId="33" borderId="20" xfId="0" applyFont="1" applyFill="1" applyBorder="1" applyAlignment="1">
      <alignment horizontal="center" vertical="center" wrapText="1"/>
    </xf>
    <xf numFmtId="0" fontId="19" fillId="33" borderId="21" xfId="0" applyFont="1" applyFill="1" applyBorder="1" applyAlignment="1">
      <alignment horizontal="center" vertical="center" wrapText="1"/>
    </xf>
    <xf numFmtId="0" fontId="19" fillId="33" borderId="45" xfId="0" applyFont="1" applyFill="1" applyBorder="1" applyAlignment="1">
      <alignment horizontal="center" vertical="center" wrapText="1"/>
    </xf>
    <xf numFmtId="0" fontId="19" fillId="33" borderId="22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0" fillId="34" borderId="22" xfId="0" applyFont="1" applyFill="1" applyBorder="1" applyAlignment="1">
      <alignment horizontal="center" vertical="center" wrapText="1"/>
    </xf>
    <xf numFmtId="0" fontId="0" fillId="34" borderId="15" xfId="0" applyFont="1" applyFill="1" applyBorder="1" applyAlignment="1">
      <alignment horizontal="center" vertical="center" wrapText="1"/>
    </xf>
    <xf numFmtId="0" fontId="0" fillId="34" borderId="14" xfId="0" applyFont="1" applyFill="1" applyBorder="1" applyAlignment="1">
      <alignment horizontal="center" vertical="center" wrapText="1"/>
    </xf>
    <xf numFmtId="0" fontId="27" fillId="33" borderId="46" xfId="0" applyFont="1" applyFill="1" applyBorder="1" applyAlignment="1">
      <alignment horizontal="center" vertical="center" wrapText="1"/>
    </xf>
    <xf numFmtId="0" fontId="27" fillId="33" borderId="20" xfId="0" applyFont="1" applyFill="1" applyBorder="1" applyAlignment="1">
      <alignment horizontal="center" vertical="center" wrapText="1"/>
    </xf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top"/>
    </xf>
    <xf numFmtId="0" fontId="25" fillId="0" borderId="10" xfId="0" applyFont="1" applyBorder="1" applyAlignment="1">
      <alignment horizontal="left" vertical="top" wrapText="1"/>
    </xf>
    <xf numFmtId="0" fontId="26" fillId="0" borderId="11" xfId="0" applyFont="1" applyBorder="1" applyAlignment="1">
      <alignment horizontal="center" vertical="top" wrapText="1"/>
    </xf>
    <xf numFmtId="0" fontId="0" fillId="0" borderId="0" xfId="0" applyFont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2" fillId="0" borderId="0" xfId="0" applyFont="1" applyAlignment="1">
      <alignment horizontal="right" vertical="top"/>
    </xf>
    <xf numFmtId="0" fontId="23" fillId="0" borderId="0" xfId="0" applyFont="1" applyAlignment="1">
      <alignment horizontal="left" vertical="top" wrapText="1"/>
    </xf>
    <xf numFmtId="0" fontId="0" fillId="0" borderId="29" xfId="0" applyFont="1" applyBorder="1" applyAlignment="1">
      <alignment horizontal="left" vertical="top" wrapText="1"/>
    </xf>
    <xf numFmtId="0" fontId="0" fillId="0" borderId="30" xfId="0" applyFont="1" applyBorder="1" applyAlignment="1">
      <alignment horizontal="left" vertical="top" wrapText="1"/>
    </xf>
    <xf numFmtId="0" fontId="28" fillId="0" borderId="30" xfId="0" applyFont="1" applyBorder="1" applyAlignment="1">
      <alignment horizontal="left" vertical="top" wrapText="1"/>
    </xf>
    <xf numFmtId="0" fontId="0" fillId="0" borderId="31" xfId="0" applyFont="1" applyBorder="1" applyAlignment="1">
      <alignment horizontal="left" vertical="top"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Денежный 2" xfId="42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C25" sqref="C25"/>
    </sheetView>
  </sheetViews>
  <sheetFormatPr defaultRowHeight="12.75" x14ac:dyDescent="0.2"/>
  <cols>
    <col min="1" max="1" width="8.33203125" customWidth="1"/>
    <col min="2" max="2" width="15.83203125" customWidth="1"/>
    <col min="3" max="3" width="69.83203125" customWidth="1"/>
    <col min="4" max="4" width="8.5" customWidth="1"/>
    <col min="5" max="5" width="7.6640625" customWidth="1"/>
    <col min="6" max="6" width="14" customWidth="1"/>
    <col min="7" max="8" width="13.33203125" customWidth="1"/>
    <col min="257" max="257" width="8.33203125" customWidth="1"/>
    <col min="258" max="258" width="15.83203125" customWidth="1"/>
    <col min="259" max="259" width="69.83203125" customWidth="1"/>
    <col min="260" max="260" width="8.5" customWidth="1"/>
    <col min="261" max="261" width="7.6640625" customWidth="1"/>
    <col min="262" max="262" width="14" customWidth="1"/>
    <col min="263" max="264" width="13.33203125" customWidth="1"/>
    <col min="513" max="513" width="8.33203125" customWidth="1"/>
    <col min="514" max="514" width="15.83203125" customWidth="1"/>
    <col min="515" max="515" width="69.83203125" customWidth="1"/>
    <col min="516" max="516" width="8.5" customWidth="1"/>
    <col min="517" max="517" width="7.6640625" customWidth="1"/>
    <col min="518" max="518" width="14" customWidth="1"/>
    <col min="519" max="520" width="13.33203125" customWidth="1"/>
    <col min="769" max="769" width="8.33203125" customWidth="1"/>
    <col min="770" max="770" width="15.83203125" customWidth="1"/>
    <col min="771" max="771" width="69.83203125" customWidth="1"/>
    <col min="772" max="772" width="8.5" customWidth="1"/>
    <col min="773" max="773" width="7.6640625" customWidth="1"/>
    <col min="774" max="774" width="14" customWidth="1"/>
    <col min="775" max="776" width="13.33203125" customWidth="1"/>
    <col min="1025" max="1025" width="8.33203125" customWidth="1"/>
    <col min="1026" max="1026" width="15.83203125" customWidth="1"/>
    <col min="1027" max="1027" width="69.83203125" customWidth="1"/>
    <col min="1028" max="1028" width="8.5" customWidth="1"/>
    <col min="1029" max="1029" width="7.6640625" customWidth="1"/>
    <col min="1030" max="1030" width="14" customWidth="1"/>
    <col min="1031" max="1032" width="13.33203125" customWidth="1"/>
    <col min="1281" max="1281" width="8.33203125" customWidth="1"/>
    <col min="1282" max="1282" width="15.83203125" customWidth="1"/>
    <col min="1283" max="1283" width="69.83203125" customWidth="1"/>
    <col min="1284" max="1284" width="8.5" customWidth="1"/>
    <col min="1285" max="1285" width="7.6640625" customWidth="1"/>
    <col min="1286" max="1286" width="14" customWidth="1"/>
    <col min="1287" max="1288" width="13.33203125" customWidth="1"/>
    <col min="1537" max="1537" width="8.33203125" customWidth="1"/>
    <col min="1538" max="1538" width="15.83203125" customWidth="1"/>
    <col min="1539" max="1539" width="69.83203125" customWidth="1"/>
    <col min="1540" max="1540" width="8.5" customWidth="1"/>
    <col min="1541" max="1541" width="7.6640625" customWidth="1"/>
    <col min="1542" max="1542" width="14" customWidth="1"/>
    <col min="1543" max="1544" width="13.33203125" customWidth="1"/>
    <col min="1793" max="1793" width="8.33203125" customWidth="1"/>
    <col min="1794" max="1794" width="15.83203125" customWidth="1"/>
    <col min="1795" max="1795" width="69.83203125" customWidth="1"/>
    <col min="1796" max="1796" width="8.5" customWidth="1"/>
    <col min="1797" max="1797" width="7.6640625" customWidth="1"/>
    <col min="1798" max="1798" width="14" customWidth="1"/>
    <col min="1799" max="1800" width="13.33203125" customWidth="1"/>
    <col min="2049" max="2049" width="8.33203125" customWidth="1"/>
    <col min="2050" max="2050" width="15.83203125" customWidth="1"/>
    <col min="2051" max="2051" width="69.83203125" customWidth="1"/>
    <col min="2052" max="2052" width="8.5" customWidth="1"/>
    <col min="2053" max="2053" width="7.6640625" customWidth="1"/>
    <col min="2054" max="2054" width="14" customWidth="1"/>
    <col min="2055" max="2056" width="13.33203125" customWidth="1"/>
    <col min="2305" max="2305" width="8.33203125" customWidth="1"/>
    <col min="2306" max="2306" width="15.83203125" customWidth="1"/>
    <col min="2307" max="2307" width="69.83203125" customWidth="1"/>
    <col min="2308" max="2308" width="8.5" customWidth="1"/>
    <col min="2309" max="2309" width="7.6640625" customWidth="1"/>
    <col min="2310" max="2310" width="14" customWidth="1"/>
    <col min="2311" max="2312" width="13.33203125" customWidth="1"/>
    <col min="2561" max="2561" width="8.33203125" customWidth="1"/>
    <col min="2562" max="2562" width="15.83203125" customWidth="1"/>
    <col min="2563" max="2563" width="69.83203125" customWidth="1"/>
    <col min="2564" max="2564" width="8.5" customWidth="1"/>
    <col min="2565" max="2565" width="7.6640625" customWidth="1"/>
    <col min="2566" max="2566" width="14" customWidth="1"/>
    <col min="2567" max="2568" width="13.33203125" customWidth="1"/>
    <col min="2817" max="2817" width="8.33203125" customWidth="1"/>
    <col min="2818" max="2818" width="15.83203125" customWidth="1"/>
    <col min="2819" max="2819" width="69.83203125" customWidth="1"/>
    <col min="2820" max="2820" width="8.5" customWidth="1"/>
    <col min="2821" max="2821" width="7.6640625" customWidth="1"/>
    <col min="2822" max="2822" width="14" customWidth="1"/>
    <col min="2823" max="2824" width="13.33203125" customWidth="1"/>
    <col min="3073" max="3073" width="8.33203125" customWidth="1"/>
    <col min="3074" max="3074" width="15.83203125" customWidth="1"/>
    <col min="3075" max="3075" width="69.83203125" customWidth="1"/>
    <col min="3076" max="3076" width="8.5" customWidth="1"/>
    <col min="3077" max="3077" width="7.6640625" customWidth="1"/>
    <col min="3078" max="3078" width="14" customWidth="1"/>
    <col min="3079" max="3080" width="13.33203125" customWidth="1"/>
    <col min="3329" max="3329" width="8.33203125" customWidth="1"/>
    <col min="3330" max="3330" width="15.83203125" customWidth="1"/>
    <col min="3331" max="3331" width="69.83203125" customWidth="1"/>
    <col min="3332" max="3332" width="8.5" customWidth="1"/>
    <col min="3333" max="3333" width="7.6640625" customWidth="1"/>
    <col min="3334" max="3334" width="14" customWidth="1"/>
    <col min="3335" max="3336" width="13.33203125" customWidth="1"/>
    <col min="3585" max="3585" width="8.33203125" customWidth="1"/>
    <col min="3586" max="3586" width="15.83203125" customWidth="1"/>
    <col min="3587" max="3587" width="69.83203125" customWidth="1"/>
    <col min="3588" max="3588" width="8.5" customWidth="1"/>
    <col min="3589" max="3589" width="7.6640625" customWidth="1"/>
    <col min="3590" max="3590" width="14" customWidth="1"/>
    <col min="3591" max="3592" width="13.33203125" customWidth="1"/>
    <col min="3841" max="3841" width="8.33203125" customWidth="1"/>
    <col min="3842" max="3842" width="15.83203125" customWidth="1"/>
    <col min="3843" max="3843" width="69.83203125" customWidth="1"/>
    <col min="3844" max="3844" width="8.5" customWidth="1"/>
    <col min="3845" max="3845" width="7.6640625" customWidth="1"/>
    <col min="3846" max="3846" width="14" customWidth="1"/>
    <col min="3847" max="3848" width="13.33203125" customWidth="1"/>
    <col min="4097" max="4097" width="8.33203125" customWidth="1"/>
    <col min="4098" max="4098" width="15.83203125" customWidth="1"/>
    <col min="4099" max="4099" width="69.83203125" customWidth="1"/>
    <col min="4100" max="4100" width="8.5" customWidth="1"/>
    <col min="4101" max="4101" width="7.6640625" customWidth="1"/>
    <col min="4102" max="4102" width="14" customWidth="1"/>
    <col min="4103" max="4104" width="13.33203125" customWidth="1"/>
    <col min="4353" max="4353" width="8.33203125" customWidth="1"/>
    <col min="4354" max="4354" width="15.83203125" customWidth="1"/>
    <col min="4355" max="4355" width="69.83203125" customWidth="1"/>
    <col min="4356" max="4356" width="8.5" customWidth="1"/>
    <col min="4357" max="4357" width="7.6640625" customWidth="1"/>
    <col min="4358" max="4358" width="14" customWidth="1"/>
    <col min="4359" max="4360" width="13.33203125" customWidth="1"/>
    <col min="4609" max="4609" width="8.33203125" customWidth="1"/>
    <col min="4610" max="4610" width="15.83203125" customWidth="1"/>
    <col min="4611" max="4611" width="69.83203125" customWidth="1"/>
    <col min="4612" max="4612" width="8.5" customWidth="1"/>
    <col min="4613" max="4613" width="7.6640625" customWidth="1"/>
    <col min="4614" max="4614" width="14" customWidth="1"/>
    <col min="4615" max="4616" width="13.33203125" customWidth="1"/>
    <col min="4865" max="4865" width="8.33203125" customWidth="1"/>
    <col min="4866" max="4866" width="15.83203125" customWidth="1"/>
    <col min="4867" max="4867" width="69.83203125" customWidth="1"/>
    <col min="4868" max="4868" width="8.5" customWidth="1"/>
    <col min="4869" max="4869" width="7.6640625" customWidth="1"/>
    <col min="4870" max="4870" width="14" customWidth="1"/>
    <col min="4871" max="4872" width="13.33203125" customWidth="1"/>
    <col min="5121" max="5121" width="8.33203125" customWidth="1"/>
    <col min="5122" max="5122" width="15.83203125" customWidth="1"/>
    <col min="5123" max="5123" width="69.83203125" customWidth="1"/>
    <col min="5124" max="5124" width="8.5" customWidth="1"/>
    <col min="5125" max="5125" width="7.6640625" customWidth="1"/>
    <col min="5126" max="5126" width="14" customWidth="1"/>
    <col min="5127" max="5128" width="13.33203125" customWidth="1"/>
    <col min="5377" max="5377" width="8.33203125" customWidth="1"/>
    <col min="5378" max="5378" width="15.83203125" customWidth="1"/>
    <col min="5379" max="5379" width="69.83203125" customWidth="1"/>
    <col min="5380" max="5380" width="8.5" customWidth="1"/>
    <col min="5381" max="5381" width="7.6640625" customWidth="1"/>
    <col min="5382" max="5382" width="14" customWidth="1"/>
    <col min="5383" max="5384" width="13.33203125" customWidth="1"/>
    <col min="5633" max="5633" width="8.33203125" customWidth="1"/>
    <col min="5634" max="5634" width="15.83203125" customWidth="1"/>
    <col min="5635" max="5635" width="69.83203125" customWidth="1"/>
    <col min="5636" max="5636" width="8.5" customWidth="1"/>
    <col min="5637" max="5637" width="7.6640625" customWidth="1"/>
    <col min="5638" max="5638" width="14" customWidth="1"/>
    <col min="5639" max="5640" width="13.33203125" customWidth="1"/>
    <col min="5889" max="5889" width="8.33203125" customWidth="1"/>
    <col min="5890" max="5890" width="15.83203125" customWidth="1"/>
    <col min="5891" max="5891" width="69.83203125" customWidth="1"/>
    <col min="5892" max="5892" width="8.5" customWidth="1"/>
    <col min="5893" max="5893" width="7.6640625" customWidth="1"/>
    <col min="5894" max="5894" width="14" customWidth="1"/>
    <col min="5895" max="5896" width="13.33203125" customWidth="1"/>
    <col min="6145" max="6145" width="8.33203125" customWidth="1"/>
    <col min="6146" max="6146" width="15.83203125" customWidth="1"/>
    <col min="6147" max="6147" width="69.83203125" customWidth="1"/>
    <col min="6148" max="6148" width="8.5" customWidth="1"/>
    <col min="6149" max="6149" width="7.6640625" customWidth="1"/>
    <col min="6150" max="6150" width="14" customWidth="1"/>
    <col min="6151" max="6152" width="13.33203125" customWidth="1"/>
    <col min="6401" max="6401" width="8.33203125" customWidth="1"/>
    <col min="6402" max="6402" width="15.83203125" customWidth="1"/>
    <col min="6403" max="6403" width="69.83203125" customWidth="1"/>
    <col min="6404" max="6404" width="8.5" customWidth="1"/>
    <col min="6405" max="6405" width="7.6640625" customWidth="1"/>
    <col min="6406" max="6406" width="14" customWidth="1"/>
    <col min="6407" max="6408" width="13.33203125" customWidth="1"/>
    <col min="6657" max="6657" width="8.33203125" customWidth="1"/>
    <col min="6658" max="6658" width="15.83203125" customWidth="1"/>
    <col min="6659" max="6659" width="69.83203125" customWidth="1"/>
    <col min="6660" max="6660" width="8.5" customWidth="1"/>
    <col min="6661" max="6661" width="7.6640625" customWidth="1"/>
    <col min="6662" max="6662" width="14" customWidth="1"/>
    <col min="6663" max="6664" width="13.33203125" customWidth="1"/>
    <col min="6913" max="6913" width="8.33203125" customWidth="1"/>
    <col min="6914" max="6914" width="15.83203125" customWidth="1"/>
    <col min="6915" max="6915" width="69.83203125" customWidth="1"/>
    <col min="6916" max="6916" width="8.5" customWidth="1"/>
    <col min="6917" max="6917" width="7.6640625" customWidth="1"/>
    <col min="6918" max="6918" width="14" customWidth="1"/>
    <col min="6919" max="6920" width="13.33203125" customWidth="1"/>
    <col min="7169" max="7169" width="8.33203125" customWidth="1"/>
    <col min="7170" max="7170" width="15.83203125" customWidth="1"/>
    <col min="7171" max="7171" width="69.83203125" customWidth="1"/>
    <col min="7172" max="7172" width="8.5" customWidth="1"/>
    <col min="7173" max="7173" width="7.6640625" customWidth="1"/>
    <col min="7174" max="7174" width="14" customWidth="1"/>
    <col min="7175" max="7176" width="13.33203125" customWidth="1"/>
    <col min="7425" max="7425" width="8.33203125" customWidth="1"/>
    <col min="7426" max="7426" width="15.83203125" customWidth="1"/>
    <col min="7427" max="7427" width="69.83203125" customWidth="1"/>
    <col min="7428" max="7428" width="8.5" customWidth="1"/>
    <col min="7429" max="7429" width="7.6640625" customWidth="1"/>
    <col min="7430" max="7430" width="14" customWidth="1"/>
    <col min="7431" max="7432" width="13.33203125" customWidth="1"/>
    <col min="7681" max="7681" width="8.33203125" customWidth="1"/>
    <col min="7682" max="7682" width="15.83203125" customWidth="1"/>
    <col min="7683" max="7683" width="69.83203125" customWidth="1"/>
    <col min="7684" max="7684" width="8.5" customWidth="1"/>
    <col min="7685" max="7685" width="7.6640625" customWidth="1"/>
    <col min="7686" max="7686" width="14" customWidth="1"/>
    <col min="7687" max="7688" width="13.33203125" customWidth="1"/>
    <col min="7937" max="7937" width="8.33203125" customWidth="1"/>
    <col min="7938" max="7938" width="15.83203125" customWidth="1"/>
    <col min="7939" max="7939" width="69.83203125" customWidth="1"/>
    <col min="7940" max="7940" width="8.5" customWidth="1"/>
    <col min="7941" max="7941" width="7.6640625" customWidth="1"/>
    <col min="7942" max="7942" width="14" customWidth="1"/>
    <col min="7943" max="7944" width="13.33203125" customWidth="1"/>
    <col min="8193" max="8193" width="8.33203125" customWidth="1"/>
    <col min="8194" max="8194" width="15.83203125" customWidth="1"/>
    <col min="8195" max="8195" width="69.83203125" customWidth="1"/>
    <col min="8196" max="8196" width="8.5" customWidth="1"/>
    <col min="8197" max="8197" width="7.6640625" customWidth="1"/>
    <col min="8198" max="8198" width="14" customWidth="1"/>
    <col min="8199" max="8200" width="13.33203125" customWidth="1"/>
    <col min="8449" max="8449" width="8.33203125" customWidth="1"/>
    <col min="8450" max="8450" width="15.83203125" customWidth="1"/>
    <col min="8451" max="8451" width="69.83203125" customWidth="1"/>
    <col min="8452" max="8452" width="8.5" customWidth="1"/>
    <col min="8453" max="8453" width="7.6640625" customWidth="1"/>
    <col min="8454" max="8454" width="14" customWidth="1"/>
    <col min="8455" max="8456" width="13.33203125" customWidth="1"/>
    <col min="8705" max="8705" width="8.33203125" customWidth="1"/>
    <col min="8706" max="8706" width="15.83203125" customWidth="1"/>
    <col min="8707" max="8707" width="69.83203125" customWidth="1"/>
    <col min="8708" max="8708" width="8.5" customWidth="1"/>
    <col min="8709" max="8709" width="7.6640625" customWidth="1"/>
    <col min="8710" max="8710" width="14" customWidth="1"/>
    <col min="8711" max="8712" width="13.33203125" customWidth="1"/>
    <col min="8961" max="8961" width="8.33203125" customWidth="1"/>
    <col min="8962" max="8962" width="15.83203125" customWidth="1"/>
    <col min="8963" max="8963" width="69.83203125" customWidth="1"/>
    <col min="8964" max="8964" width="8.5" customWidth="1"/>
    <col min="8965" max="8965" width="7.6640625" customWidth="1"/>
    <col min="8966" max="8966" width="14" customWidth="1"/>
    <col min="8967" max="8968" width="13.33203125" customWidth="1"/>
    <col min="9217" max="9217" width="8.33203125" customWidth="1"/>
    <col min="9218" max="9218" width="15.83203125" customWidth="1"/>
    <col min="9219" max="9219" width="69.83203125" customWidth="1"/>
    <col min="9220" max="9220" width="8.5" customWidth="1"/>
    <col min="9221" max="9221" width="7.6640625" customWidth="1"/>
    <col min="9222" max="9222" width="14" customWidth="1"/>
    <col min="9223" max="9224" width="13.33203125" customWidth="1"/>
    <col min="9473" max="9473" width="8.33203125" customWidth="1"/>
    <col min="9474" max="9474" width="15.83203125" customWidth="1"/>
    <col min="9475" max="9475" width="69.83203125" customWidth="1"/>
    <col min="9476" max="9476" width="8.5" customWidth="1"/>
    <col min="9477" max="9477" width="7.6640625" customWidth="1"/>
    <col min="9478" max="9478" width="14" customWidth="1"/>
    <col min="9479" max="9480" width="13.33203125" customWidth="1"/>
    <col min="9729" max="9729" width="8.33203125" customWidth="1"/>
    <col min="9730" max="9730" width="15.83203125" customWidth="1"/>
    <col min="9731" max="9731" width="69.83203125" customWidth="1"/>
    <col min="9732" max="9732" width="8.5" customWidth="1"/>
    <col min="9733" max="9733" width="7.6640625" customWidth="1"/>
    <col min="9734" max="9734" width="14" customWidth="1"/>
    <col min="9735" max="9736" width="13.33203125" customWidth="1"/>
    <col min="9985" max="9985" width="8.33203125" customWidth="1"/>
    <col min="9986" max="9986" width="15.83203125" customWidth="1"/>
    <col min="9987" max="9987" width="69.83203125" customWidth="1"/>
    <col min="9988" max="9988" width="8.5" customWidth="1"/>
    <col min="9989" max="9989" width="7.6640625" customWidth="1"/>
    <col min="9990" max="9990" width="14" customWidth="1"/>
    <col min="9991" max="9992" width="13.33203125" customWidth="1"/>
    <col min="10241" max="10241" width="8.33203125" customWidth="1"/>
    <col min="10242" max="10242" width="15.83203125" customWidth="1"/>
    <col min="10243" max="10243" width="69.83203125" customWidth="1"/>
    <col min="10244" max="10244" width="8.5" customWidth="1"/>
    <col min="10245" max="10245" width="7.6640625" customWidth="1"/>
    <col min="10246" max="10246" width="14" customWidth="1"/>
    <col min="10247" max="10248" width="13.33203125" customWidth="1"/>
    <col min="10497" max="10497" width="8.33203125" customWidth="1"/>
    <col min="10498" max="10498" width="15.83203125" customWidth="1"/>
    <col min="10499" max="10499" width="69.83203125" customWidth="1"/>
    <col min="10500" max="10500" width="8.5" customWidth="1"/>
    <col min="10501" max="10501" width="7.6640625" customWidth="1"/>
    <col min="10502" max="10502" width="14" customWidth="1"/>
    <col min="10503" max="10504" width="13.33203125" customWidth="1"/>
    <col min="10753" max="10753" width="8.33203125" customWidth="1"/>
    <col min="10754" max="10754" width="15.83203125" customWidth="1"/>
    <col min="10755" max="10755" width="69.83203125" customWidth="1"/>
    <col min="10756" max="10756" width="8.5" customWidth="1"/>
    <col min="10757" max="10757" width="7.6640625" customWidth="1"/>
    <col min="10758" max="10758" width="14" customWidth="1"/>
    <col min="10759" max="10760" width="13.33203125" customWidth="1"/>
    <col min="11009" max="11009" width="8.33203125" customWidth="1"/>
    <col min="11010" max="11010" width="15.83203125" customWidth="1"/>
    <col min="11011" max="11011" width="69.83203125" customWidth="1"/>
    <col min="11012" max="11012" width="8.5" customWidth="1"/>
    <col min="11013" max="11013" width="7.6640625" customWidth="1"/>
    <col min="11014" max="11014" width="14" customWidth="1"/>
    <col min="11015" max="11016" width="13.33203125" customWidth="1"/>
    <col min="11265" max="11265" width="8.33203125" customWidth="1"/>
    <col min="11266" max="11266" width="15.83203125" customWidth="1"/>
    <col min="11267" max="11267" width="69.83203125" customWidth="1"/>
    <col min="11268" max="11268" width="8.5" customWidth="1"/>
    <col min="11269" max="11269" width="7.6640625" customWidth="1"/>
    <col min="11270" max="11270" width="14" customWidth="1"/>
    <col min="11271" max="11272" width="13.33203125" customWidth="1"/>
    <col min="11521" max="11521" width="8.33203125" customWidth="1"/>
    <col min="11522" max="11522" width="15.83203125" customWidth="1"/>
    <col min="11523" max="11523" width="69.83203125" customWidth="1"/>
    <col min="11524" max="11524" width="8.5" customWidth="1"/>
    <col min="11525" max="11525" width="7.6640625" customWidth="1"/>
    <col min="11526" max="11526" width="14" customWidth="1"/>
    <col min="11527" max="11528" width="13.33203125" customWidth="1"/>
    <col min="11777" max="11777" width="8.33203125" customWidth="1"/>
    <col min="11778" max="11778" width="15.83203125" customWidth="1"/>
    <col min="11779" max="11779" width="69.83203125" customWidth="1"/>
    <col min="11780" max="11780" width="8.5" customWidth="1"/>
    <col min="11781" max="11781" width="7.6640625" customWidth="1"/>
    <col min="11782" max="11782" width="14" customWidth="1"/>
    <col min="11783" max="11784" width="13.33203125" customWidth="1"/>
    <col min="12033" max="12033" width="8.33203125" customWidth="1"/>
    <col min="12034" max="12034" width="15.83203125" customWidth="1"/>
    <col min="12035" max="12035" width="69.83203125" customWidth="1"/>
    <col min="12036" max="12036" width="8.5" customWidth="1"/>
    <col min="12037" max="12037" width="7.6640625" customWidth="1"/>
    <col min="12038" max="12038" width="14" customWidth="1"/>
    <col min="12039" max="12040" width="13.33203125" customWidth="1"/>
    <col min="12289" max="12289" width="8.33203125" customWidth="1"/>
    <col min="12290" max="12290" width="15.83203125" customWidth="1"/>
    <col min="12291" max="12291" width="69.83203125" customWidth="1"/>
    <col min="12292" max="12292" width="8.5" customWidth="1"/>
    <col min="12293" max="12293" width="7.6640625" customWidth="1"/>
    <col min="12294" max="12294" width="14" customWidth="1"/>
    <col min="12295" max="12296" width="13.33203125" customWidth="1"/>
    <col min="12545" max="12545" width="8.33203125" customWidth="1"/>
    <col min="12546" max="12546" width="15.83203125" customWidth="1"/>
    <col min="12547" max="12547" width="69.83203125" customWidth="1"/>
    <col min="12548" max="12548" width="8.5" customWidth="1"/>
    <col min="12549" max="12549" width="7.6640625" customWidth="1"/>
    <col min="12550" max="12550" width="14" customWidth="1"/>
    <col min="12551" max="12552" width="13.33203125" customWidth="1"/>
    <col min="12801" max="12801" width="8.33203125" customWidth="1"/>
    <col min="12802" max="12802" width="15.83203125" customWidth="1"/>
    <col min="12803" max="12803" width="69.83203125" customWidth="1"/>
    <col min="12804" max="12804" width="8.5" customWidth="1"/>
    <col min="12805" max="12805" width="7.6640625" customWidth="1"/>
    <col min="12806" max="12806" width="14" customWidth="1"/>
    <col min="12807" max="12808" width="13.33203125" customWidth="1"/>
    <col min="13057" max="13057" width="8.33203125" customWidth="1"/>
    <col min="13058" max="13058" width="15.83203125" customWidth="1"/>
    <col min="13059" max="13059" width="69.83203125" customWidth="1"/>
    <col min="13060" max="13060" width="8.5" customWidth="1"/>
    <col min="13061" max="13061" width="7.6640625" customWidth="1"/>
    <col min="13062" max="13062" width="14" customWidth="1"/>
    <col min="13063" max="13064" width="13.33203125" customWidth="1"/>
    <col min="13313" max="13313" width="8.33203125" customWidth="1"/>
    <col min="13314" max="13314" width="15.83203125" customWidth="1"/>
    <col min="13315" max="13315" width="69.83203125" customWidth="1"/>
    <col min="13316" max="13316" width="8.5" customWidth="1"/>
    <col min="13317" max="13317" width="7.6640625" customWidth="1"/>
    <col min="13318" max="13318" width="14" customWidth="1"/>
    <col min="13319" max="13320" width="13.33203125" customWidth="1"/>
    <col min="13569" max="13569" width="8.33203125" customWidth="1"/>
    <col min="13570" max="13570" width="15.83203125" customWidth="1"/>
    <col min="13571" max="13571" width="69.83203125" customWidth="1"/>
    <col min="13572" max="13572" width="8.5" customWidth="1"/>
    <col min="13573" max="13573" width="7.6640625" customWidth="1"/>
    <col min="13574" max="13574" width="14" customWidth="1"/>
    <col min="13575" max="13576" width="13.33203125" customWidth="1"/>
    <col min="13825" max="13825" width="8.33203125" customWidth="1"/>
    <col min="13826" max="13826" width="15.83203125" customWidth="1"/>
    <col min="13827" max="13827" width="69.83203125" customWidth="1"/>
    <col min="13828" max="13828" width="8.5" customWidth="1"/>
    <col min="13829" max="13829" width="7.6640625" customWidth="1"/>
    <col min="13830" max="13830" width="14" customWidth="1"/>
    <col min="13831" max="13832" width="13.33203125" customWidth="1"/>
    <col min="14081" max="14081" width="8.33203125" customWidth="1"/>
    <col min="14082" max="14082" width="15.83203125" customWidth="1"/>
    <col min="14083" max="14083" width="69.83203125" customWidth="1"/>
    <col min="14084" max="14084" width="8.5" customWidth="1"/>
    <col min="14085" max="14085" width="7.6640625" customWidth="1"/>
    <col min="14086" max="14086" width="14" customWidth="1"/>
    <col min="14087" max="14088" width="13.33203125" customWidth="1"/>
    <col min="14337" max="14337" width="8.33203125" customWidth="1"/>
    <col min="14338" max="14338" width="15.83203125" customWidth="1"/>
    <col min="14339" max="14339" width="69.83203125" customWidth="1"/>
    <col min="14340" max="14340" width="8.5" customWidth="1"/>
    <col min="14341" max="14341" width="7.6640625" customWidth="1"/>
    <col min="14342" max="14342" width="14" customWidth="1"/>
    <col min="14343" max="14344" width="13.33203125" customWidth="1"/>
    <col min="14593" max="14593" width="8.33203125" customWidth="1"/>
    <col min="14594" max="14594" width="15.83203125" customWidth="1"/>
    <col min="14595" max="14595" width="69.83203125" customWidth="1"/>
    <col min="14596" max="14596" width="8.5" customWidth="1"/>
    <col min="14597" max="14597" width="7.6640625" customWidth="1"/>
    <col min="14598" max="14598" width="14" customWidth="1"/>
    <col min="14599" max="14600" width="13.33203125" customWidth="1"/>
    <col min="14849" max="14849" width="8.33203125" customWidth="1"/>
    <col min="14850" max="14850" width="15.83203125" customWidth="1"/>
    <col min="14851" max="14851" width="69.83203125" customWidth="1"/>
    <col min="14852" max="14852" width="8.5" customWidth="1"/>
    <col min="14853" max="14853" width="7.6640625" customWidth="1"/>
    <col min="14854" max="14854" width="14" customWidth="1"/>
    <col min="14855" max="14856" width="13.33203125" customWidth="1"/>
    <col min="15105" max="15105" width="8.33203125" customWidth="1"/>
    <col min="15106" max="15106" width="15.83203125" customWidth="1"/>
    <col min="15107" max="15107" width="69.83203125" customWidth="1"/>
    <col min="15108" max="15108" width="8.5" customWidth="1"/>
    <col min="15109" max="15109" width="7.6640625" customWidth="1"/>
    <col min="15110" max="15110" width="14" customWidth="1"/>
    <col min="15111" max="15112" width="13.33203125" customWidth="1"/>
    <col min="15361" max="15361" width="8.33203125" customWidth="1"/>
    <col min="15362" max="15362" width="15.83203125" customWidth="1"/>
    <col min="15363" max="15363" width="69.83203125" customWidth="1"/>
    <col min="15364" max="15364" width="8.5" customWidth="1"/>
    <col min="15365" max="15365" width="7.6640625" customWidth="1"/>
    <col min="15366" max="15366" width="14" customWidth="1"/>
    <col min="15367" max="15368" width="13.33203125" customWidth="1"/>
    <col min="15617" max="15617" width="8.33203125" customWidth="1"/>
    <col min="15618" max="15618" width="15.83203125" customWidth="1"/>
    <col min="15619" max="15619" width="69.83203125" customWidth="1"/>
    <col min="15620" max="15620" width="8.5" customWidth="1"/>
    <col min="15621" max="15621" width="7.6640625" customWidth="1"/>
    <col min="15622" max="15622" width="14" customWidth="1"/>
    <col min="15623" max="15624" width="13.33203125" customWidth="1"/>
    <col min="15873" max="15873" width="8.33203125" customWidth="1"/>
    <col min="15874" max="15874" width="15.83203125" customWidth="1"/>
    <col min="15875" max="15875" width="69.83203125" customWidth="1"/>
    <col min="15876" max="15876" width="8.5" customWidth="1"/>
    <col min="15877" max="15877" width="7.6640625" customWidth="1"/>
    <col min="15878" max="15878" width="14" customWidth="1"/>
    <col min="15879" max="15880" width="13.33203125" customWidth="1"/>
    <col min="16129" max="16129" width="8.33203125" customWidth="1"/>
    <col min="16130" max="16130" width="15.83203125" customWidth="1"/>
    <col min="16131" max="16131" width="69.83203125" customWidth="1"/>
    <col min="16132" max="16132" width="8.5" customWidth="1"/>
    <col min="16133" max="16133" width="7.6640625" customWidth="1"/>
    <col min="16134" max="16134" width="14" customWidth="1"/>
    <col min="16135" max="16136" width="13.33203125" customWidth="1"/>
  </cols>
  <sheetData>
    <row r="1" spans="1:12" s="91" customFormat="1" x14ac:dyDescent="0.2">
      <c r="A1" s="89"/>
      <c r="B1" s="89"/>
      <c r="C1" s="89"/>
      <c r="D1" s="89"/>
      <c r="E1" s="89"/>
      <c r="F1" s="89"/>
      <c r="G1" s="89"/>
      <c r="H1" s="90"/>
      <c r="I1" s="89"/>
      <c r="J1" s="89"/>
    </row>
    <row r="2" spans="1:12" s="91" customFormat="1" x14ac:dyDescent="0.2">
      <c r="A2" s="122" t="s">
        <v>91</v>
      </c>
      <c r="B2" s="122"/>
      <c r="C2" s="123" t="s">
        <v>116</v>
      </c>
      <c r="D2" s="124"/>
      <c r="E2" s="124"/>
      <c r="F2" s="124"/>
      <c r="G2" s="124"/>
      <c r="H2" s="124"/>
      <c r="I2" s="89"/>
      <c r="J2" s="90"/>
    </row>
    <row r="3" spans="1:12" s="91" customFormat="1" x14ac:dyDescent="0.2">
      <c r="A3" s="89"/>
      <c r="B3" s="89"/>
      <c r="C3" s="89"/>
      <c r="D3" s="89"/>
      <c r="E3" s="89"/>
      <c r="F3" s="89"/>
      <c r="G3" s="89"/>
      <c r="H3" s="90"/>
      <c r="I3" s="89"/>
      <c r="J3" s="89"/>
    </row>
    <row r="4" spans="1:12" s="91" customFormat="1" x14ac:dyDescent="0.2">
      <c r="A4" s="125" t="s">
        <v>92</v>
      </c>
      <c r="B4" s="125"/>
      <c r="C4" s="92"/>
      <c r="D4" s="92"/>
      <c r="E4" s="92"/>
      <c r="F4" s="92"/>
      <c r="G4" s="92"/>
      <c r="H4" s="93"/>
      <c r="I4" s="89"/>
      <c r="J4" s="89"/>
      <c r="K4" s="92"/>
    </row>
    <row r="5" spans="1:12" s="91" customFormat="1" x14ac:dyDescent="0.2">
      <c r="A5" s="94"/>
      <c r="B5" s="94"/>
      <c r="C5" s="92"/>
      <c r="D5" s="92"/>
      <c r="E5" s="92"/>
      <c r="F5" s="92"/>
      <c r="G5" s="92"/>
      <c r="H5" s="93"/>
      <c r="I5" s="89"/>
      <c r="J5" s="89"/>
    </row>
    <row r="6" spans="1:12" s="91" customFormat="1" x14ac:dyDescent="0.2">
      <c r="A6" s="94" t="s">
        <v>93</v>
      </c>
      <c r="B6" s="94"/>
      <c r="C6" s="94"/>
      <c r="D6" s="93"/>
      <c r="E6" s="93"/>
      <c r="F6" s="94"/>
      <c r="G6" s="125"/>
      <c r="H6" s="125"/>
      <c r="I6" s="89"/>
      <c r="J6" s="89"/>
      <c r="K6" s="125"/>
      <c r="L6" s="125"/>
    </row>
    <row r="7" spans="1:12" s="91" customFormat="1" x14ac:dyDescent="0.2">
      <c r="A7" s="95"/>
      <c r="B7" s="95"/>
      <c r="C7" s="89"/>
      <c r="D7" s="89"/>
      <c r="E7" s="89"/>
      <c r="F7" s="89"/>
      <c r="G7" s="89"/>
      <c r="H7" s="90"/>
      <c r="I7" s="89"/>
      <c r="J7" s="89"/>
    </row>
    <row r="8" spans="1:12" s="91" customFormat="1" x14ac:dyDescent="0.2">
      <c r="A8" s="121" t="s">
        <v>94</v>
      </c>
      <c r="B8" s="121"/>
      <c r="C8" s="121"/>
      <c r="D8" s="121"/>
      <c r="E8" s="121"/>
      <c r="F8" s="121"/>
      <c r="G8" s="96">
        <f>H31</f>
        <v>3638880.0004031998</v>
      </c>
      <c r="H8" s="97" t="s">
        <v>13</v>
      </c>
      <c r="I8" s="89"/>
      <c r="J8" s="89"/>
    </row>
    <row r="9" spans="1:12" s="91" customFormat="1" x14ac:dyDescent="0.2">
      <c r="A9" s="95"/>
      <c r="B9" s="130" t="s">
        <v>95</v>
      </c>
      <c r="C9" s="130"/>
      <c r="D9" s="89"/>
      <c r="E9" s="89"/>
      <c r="F9" s="89"/>
      <c r="G9" s="90"/>
      <c r="H9" s="90"/>
      <c r="I9" s="89"/>
      <c r="J9" s="89"/>
    </row>
    <row r="10" spans="1:12" s="91" customFormat="1" x14ac:dyDescent="0.2">
      <c r="A10" s="95"/>
      <c r="B10" s="121" t="s">
        <v>96</v>
      </c>
      <c r="C10" s="121"/>
      <c r="D10" s="121"/>
      <c r="E10" s="121"/>
      <c r="F10" s="121"/>
      <c r="G10" s="96">
        <f>H30</f>
        <v>389880.00004319998</v>
      </c>
      <c r="H10" s="97" t="s">
        <v>13</v>
      </c>
      <c r="I10" s="89"/>
      <c r="J10" s="89"/>
    </row>
    <row r="11" spans="1:12" s="91" customFormat="1" ht="12.75" customHeight="1" x14ac:dyDescent="0.2">
      <c r="A11" s="4"/>
      <c r="B11" s="95"/>
      <c r="C11" s="95"/>
      <c r="D11" s="95"/>
      <c r="E11" s="95"/>
      <c r="F11" s="95"/>
      <c r="G11" s="98"/>
      <c r="H11" s="98"/>
      <c r="I11" s="95"/>
      <c r="J11" s="89"/>
    </row>
    <row r="12" spans="1:12" s="91" customFormat="1" ht="12.75" customHeight="1" x14ac:dyDescent="0.2">
      <c r="A12" s="95"/>
      <c r="B12" s="4"/>
      <c r="C12" s="4"/>
      <c r="D12" s="4"/>
      <c r="E12" s="4"/>
      <c r="F12" s="4"/>
      <c r="G12" s="4"/>
      <c r="H12" s="98"/>
      <c r="I12" s="95"/>
      <c r="J12" s="89"/>
    </row>
    <row r="13" spans="1:12" s="91" customFormat="1" x14ac:dyDescent="0.2">
      <c r="A13" s="131" t="s">
        <v>738</v>
      </c>
      <c r="B13" s="122"/>
      <c r="C13" s="122"/>
      <c r="D13" s="89"/>
      <c r="E13" s="89"/>
      <c r="F13" s="89"/>
      <c r="G13" s="89"/>
      <c r="H13" s="90"/>
      <c r="I13" s="89"/>
      <c r="J13" s="89"/>
    </row>
    <row r="14" spans="1:12" s="91" customFormat="1" x14ac:dyDescent="0.2">
      <c r="A14" s="89"/>
      <c r="B14" s="89"/>
      <c r="C14" s="89"/>
      <c r="D14" s="89"/>
      <c r="E14" s="89"/>
      <c r="F14" s="89"/>
      <c r="G14" s="89"/>
      <c r="H14" s="90"/>
      <c r="I14" s="89"/>
      <c r="J14" s="89"/>
    </row>
    <row r="15" spans="1:12" s="91" customFormat="1" ht="15.75" x14ac:dyDescent="0.2">
      <c r="A15" s="89"/>
      <c r="B15" s="132" t="s">
        <v>97</v>
      </c>
      <c r="C15" s="132"/>
      <c r="D15" s="132"/>
      <c r="E15" s="132"/>
      <c r="F15" s="132"/>
      <c r="G15" s="132"/>
      <c r="H15" s="90"/>
      <c r="I15" s="89"/>
      <c r="J15" s="89"/>
    </row>
    <row r="16" spans="1:12" s="91" customFormat="1" x14ac:dyDescent="0.2">
      <c r="A16" s="89"/>
      <c r="B16" s="89"/>
      <c r="C16" s="89"/>
      <c r="D16" s="89"/>
      <c r="E16" s="89"/>
      <c r="F16" s="89"/>
      <c r="G16" s="89"/>
      <c r="H16" s="90"/>
      <c r="I16" s="89"/>
      <c r="J16" s="89"/>
    </row>
    <row r="17" spans="1:10" s="91" customFormat="1" x14ac:dyDescent="0.2">
      <c r="A17" s="89"/>
      <c r="B17" s="133" t="s">
        <v>737</v>
      </c>
      <c r="C17" s="134"/>
      <c r="D17" s="134"/>
      <c r="E17" s="134"/>
      <c r="F17" s="134"/>
      <c r="G17" s="134"/>
      <c r="H17" s="89"/>
      <c r="I17" s="89"/>
      <c r="J17" s="89"/>
    </row>
    <row r="18" spans="1:10" s="91" customFormat="1" x14ac:dyDescent="0.2">
      <c r="A18" s="99"/>
      <c r="B18" s="135" t="s">
        <v>98</v>
      </c>
      <c r="C18" s="135"/>
      <c r="D18" s="135"/>
      <c r="E18" s="135"/>
      <c r="F18" s="135"/>
      <c r="G18" s="135"/>
      <c r="H18" s="89"/>
      <c r="I18" s="89"/>
      <c r="J18" s="89"/>
    </row>
    <row r="19" spans="1:10" s="91" customFormat="1" ht="15" customHeight="1" x14ac:dyDescent="0.2">
      <c r="A19" s="136" t="s">
        <v>117</v>
      </c>
      <c r="B19" s="137"/>
      <c r="C19" s="137"/>
      <c r="D19" s="137"/>
      <c r="E19" s="137"/>
      <c r="F19" s="137"/>
      <c r="G19" s="137"/>
      <c r="H19" s="5"/>
      <c r="I19" s="89"/>
      <c r="J19" s="89"/>
    </row>
    <row r="20" spans="1:10" s="16" customFormat="1" x14ac:dyDescent="0.2">
      <c r="A20" s="126" t="s">
        <v>18</v>
      </c>
      <c r="B20" s="126" t="s">
        <v>99</v>
      </c>
      <c r="C20" s="126" t="s">
        <v>100</v>
      </c>
      <c r="D20" s="128" t="s">
        <v>101</v>
      </c>
      <c r="E20" s="138"/>
      <c r="F20" s="138"/>
      <c r="G20" s="129"/>
      <c r="H20" s="126" t="s">
        <v>102</v>
      </c>
      <c r="I20" s="100"/>
      <c r="J20" s="100"/>
    </row>
    <row r="21" spans="1:10" s="16" customFormat="1" ht="36" x14ac:dyDescent="0.2">
      <c r="A21" s="127"/>
      <c r="B21" s="127"/>
      <c r="C21" s="127"/>
      <c r="D21" s="128" t="s">
        <v>103</v>
      </c>
      <c r="E21" s="129"/>
      <c r="F21" s="101" t="s">
        <v>104</v>
      </c>
      <c r="G21" s="101" t="s">
        <v>105</v>
      </c>
      <c r="H21" s="127"/>
      <c r="I21" s="100"/>
      <c r="J21" s="100"/>
    </row>
    <row r="22" spans="1:10" s="16" customFormat="1" x14ac:dyDescent="0.2">
      <c r="A22" s="102">
        <v>1</v>
      </c>
      <c r="B22" s="103">
        <v>2</v>
      </c>
      <c r="C22" s="103">
        <v>3</v>
      </c>
      <c r="D22" s="145">
        <v>4</v>
      </c>
      <c r="E22" s="146"/>
      <c r="F22" s="104">
        <v>5</v>
      </c>
      <c r="G22" s="104">
        <v>6</v>
      </c>
      <c r="H22" s="103">
        <v>7</v>
      </c>
      <c r="I22" s="100"/>
      <c r="J22" s="100"/>
    </row>
    <row r="23" spans="1:10" x14ac:dyDescent="0.2">
      <c r="A23" s="147"/>
      <c r="B23" s="147"/>
      <c r="C23" s="147"/>
      <c r="D23" s="147"/>
      <c r="E23" s="147"/>
      <c r="F23" s="147"/>
      <c r="G23" s="147"/>
      <c r="H23" s="147"/>
    </row>
    <row r="24" spans="1:10" ht="15.75" x14ac:dyDescent="0.25">
      <c r="A24" s="148" t="s">
        <v>106</v>
      </c>
      <c r="B24" s="149"/>
      <c r="C24" s="149"/>
      <c r="D24" s="149"/>
      <c r="E24" s="149"/>
      <c r="F24" s="149"/>
      <c r="G24" s="149"/>
      <c r="H24" s="150"/>
      <c r="I24" s="11"/>
      <c r="J24" s="11"/>
    </row>
    <row r="25" spans="1:10" s="1" customFormat="1" x14ac:dyDescent="0.2">
      <c r="A25" s="105" t="s">
        <v>3</v>
      </c>
      <c r="B25" s="106" t="s">
        <v>107</v>
      </c>
      <c r="C25" s="106" t="s">
        <v>737</v>
      </c>
      <c r="D25" s="139">
        <f>'1_ЛС'!M495</f>
        <v>3185294.1179999998</v>
      </c>
      <c r="E25" s="140"/>
      <c r="F25" s="107" t="s">
        <v>37</v>
      </c>
      <c r="G25" s="108" t="s">
        <v>37</v>
      </c>
      <c r="H25" s="109">
        <f>D25</f>
        <v>3185294.1179999998</v>
      </c>
      <c r="I25" s="110"/>
      <c r="J25" s="2"/>
    </row>
    <row r="26" spans="1:10" s="1" customFormat="1" x14ac:dyDescent="0.2">
      <c r="A26" s="111"/>
      <c r="B26" s="112"/>
      <c r="C26" s="112" t="s">
        <v>108</v>
      </c>
      <c r="D26" s="151">
        <f>D25</f>
        <v>3185294.1179999998</v>
      </c>
      <c r="E26" s="142"/>
      <c r="F26" s="113" t="s">
        <v>37</v>
      </c>
      <c r="G26" s="113" t="s">
        <v>37</v>
      </c>
      <c r="H26" s="113">
        <f>H25</f>
        <v>3185294.1179999998</v>
      </c>
      <c r="I26" s="2"/>
      <c r="J26" s="2"/>
    </row>
    <row r="27" spans="1:10" s="1" customFormat="1" x14ac:dyDescent="0.2">
      <c r="A27" s="111"/>
      <c r="B27" s="112"/>
      <c r="C27" s="112" t="s">
        <v>109</v>
      </c>
      <c r="D27" s="151">
        <f>D26</f>
        <v>3185294.1179999998</v>
      </c>
      <c r="E27" s="142"/>
      <c r="F27" s="113" t="s">
        <v>37</v>
      </c>
      <c r="G27" s="113" t="s">
        <v>37</v>
      </c>
      <c r="H27" s="113">
        <f>H26</f>
        <v>3185294.1179999998</v>
      </c>
      <c r="I27" s="2"/>
      <c r="J27" s="2"/>
    </row>
    <row r="28" spans="1:10" s="1" customFormat="1" x14ac:dyDescent="0.2">
      <c r="A28" s="105" t="s">
        <v>40</v>
      </c>
      <c r="B28" s="114" t="s">
        <v>110</v>
      </c>
      <c r="C28" s="114" t="s">
        <v>111</v>
      </c>
      <c r="D28" s="139">
        <f>H27*0.02</f>
        <v>63705.882359999996</v>
      </c>
      <c r="E28" s="140"/>
      <c r="F28" s="109" t="s">
        <v>37</v>
      </c>
      <c r="G28" s="109" t="s">
        <v>37</v>
      </c>
      <c r="H28" s="109">
        <f>D28</f>
        <v>63705.882359999996</v>
      </c>
      <c r="I28" s="110"/>
      <c r="J28" s="2"/>
    </row>
    <row r="29" spans="1:10" s="1" customFormat="1" x14ac:dyDescent="0.2">
      <c r="A29" s="111"/>
      <c r="B29" s="112"/>
      <c r="C29" s="112" t="s">
        <v>112</v>
      </c>
      <c r="D29" s="141">
        <f>D27+D28</f>
        <v>3249000.0003599999</v>
      </c>
      <c r="E29" s="142"/>
      <c r="F29" s="113" t="s">
        <v>37</v>
      </c>
      <c r="G29" s="113" t="s">
        <v>37</v>
      </c>
      <c r="H29" s="115">
        <f>H27+H28</f>
        <v>3249000.0003599999</v>
      </c>
      <c r="I29" s="2"/>
      <c r="J29" s="2"/>
    </row>
    <row r="30" spans="1:10" s="1" customFormat="1" ht="25.5" x14ac:dyDescent="0.2">
      <c r="A30" s="105" t="s">
        <v>58</v>
      </c>
      <c r="B30" s="114" t="s">
        <v>113</v>
      </c>
      <c r="C30" s="114" t="s">
        <v>114</v>
      </c>
      <c r="D30" s="143" t="s">
        <v>37</v>
      </c>
      <c r="E30" s="144"/>
      <c r="F30" s="107" t="s">
        <v>37</v>
      </c>
      <c r="G30" s="109">
        <f>D29*0.12</f>
        <v>389880.00004319998</v>
      </c>
      <c r="H30" s="109">
        <f>G30</f>
        <v>389880.00004319998</v>
      </c>
      <c r="I30" s="110"/>
      <c r="J30" s="2"/>
    </row>
    <row r="31" spans="1:10" s="1" customFormat="1" x14ac:dyDescent="0.2">
      <c r="A31" s="111"/>
      <c r="B31" s="112"/>
      <c r="C31" s="112" t="s">
        <v>115</v>
      </c>
      <c r="D31" s="141">
        <f>D29</f>
        <v>3249000.0003599999</v>
      </c>
      <c r="E31" s="142"/>
      <c r="F31" s="113" t="s">
        <v>37</v>
      </c>
      <c r="G31" s="115">
        <f>G30</f>
        <v>389880.00004319998</v>
      </c>
      <c r="H31" s="115">
        <f>H29+H30</f>
        <v>3638880.0004031998</v>
      </c>
      <c r="I31" s="2"/>
      <c r="J31" s="2"/>
    </row>
    <row r="32" spans="1:10" s="116" customFormat="1" x14ac:dyDescent="0.2"/>
    <row r="33" spans="3:7" x14ac:dyDescent="0.2">
      <c r="C33" s="117"/>
      <c r="D33" s="118"/>
      <c r="E33" s="118"/>
      <c r="F33" s="119"/>
      <c r="G33" s="119"/>
    </row>
    <row r="34" spans="3:7" x14ac:dyDescent="0.2">
      <c r="C34" s="118"/>
      <c r="D34" s="118"/>
      <c r="E34" s="118"/>
      <c r="F34" s="118"/>
      <c r="G34" s="118"/>
    </row>
    <row r="35" spans="3:7" x14ac:dyDescent="0.2">
      <c r="C35" s="117"/>
      <c r="D35" s="118"/>
      <c r="E35" s="118"/>
      <c r="F35" s="120"/>
      <c r="G35" s="119"/>
    </row>
    <row r="36" spans="3:7" x14ac:dyDescent="0.2">
      <c r="D36" s="116"/>
    </row>
  </sheetData>
  <mergeCells count="29">
    <mergeCell ref="D28:E28"/>
    <mergeCell ref="D29:E29"/>
    <mergeCell ref="D30:E30"/>
    <mergeCell ref="D31:E31"/>
    <mergeCell ref="D22:E22"/>
    <mergeCell ref="A23:H23"/>
    <mergeCell ref="A24:H24"/>
    <mergeCell ref="D25:E25"/>
    <mergeCell ref="D26:E26"/>
    <mergeCell ref="D27:E27"/>
    <mergeCell ref="K6:L6"/>
    <mergeCell ref="H20:H21"/>
    <mergeCell ref="D21:E21"/>
    <mergeCell ref="B9:C9"/>
    <mergeCell ref="B10:F10"/>
    <mergeCell ref="A13:C13"/>
    <mergeCell ref="B15:G15"/>
    <mergeCell ref="B17:G17"/>
    <mergeCell ref="B18:G18"/>
    <mergeCell ref="A19:G19"/>
    <mergeCell ref="A20:A21"/>
    <mergeCell ref="B20:B21"/>
    <mergeCell ref="C20:C21"/>
    <mergeCell ref="D20:G20"/>
    <mergeCell ref="A8:F8"/>
    <mergeCell ref="A2:B2"/>
    <mergeCell ref="C2:H2"/>
    <mergeCell ref="A4:B4"/>
    <mergeCell ref="G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2"/>
  <sheetViews>
    <sheetView showGridLines="0" tabSelected="1" workbookViewId="0">
      <selection activeCell="C22" sqref="C22"/>
    </sheetView>
  </sheetViews>
  <sheetFormatPr defaultRowHeight="12.75" outlineLevelRow="2" outlineLevelCol="1" x14ac:dyDescent="0.2"/>
  <cols>
    <col min="1" max="1" width="5.5" customWidth="1"/>
    <col min="2" max="2" width="16.33203125" customWidth="1"/>
    <col min="3" max="3" width="53" customWidth="1"/>
    <col min="4" max="4" width="12.83203125" customWidth="1"/>
    <col min="5" max="5" width="10.83203125" customWidth="1" outlineLevel="1"/>
    <col min="6" max="6" width="10.83203125" customWidth="1"/>
    <col min="7" max="13" width="12.83203125" customWidth="1"/>
  </cols>
  <sheetData>
    <row r="1" spans="1:13" s="1" customForma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0</v>
      </c>
    </row>
    <row r="2" spans="1:13" s="1" customFormat="1" x14ac:dyDescent="0.2">
      <c r="A2" s="4"/>
      <c r="B2" s="4"/>
      <c r="C2" s="5"/>
      <c r="D2" s="5"/>
      <c r="E2" s="5"/>
      <c r="F2" s="4"/>
      <c r="G2" s="4"/>
      <c r="H2" s="5"/>
      <c r="I2" s="5"/>
      <c r="J2" s="5"/>
      <c r="K2" s="5"/>
      <c r="L2" s="5"/>
      <c r="M2" s="5"/>
    </row>
    <row r="3" spans="1:13" s="1" customFormat="1" x14ac:dyDescent="0.2">
      <c r="A3" s="6" t="s">
        <v>1</v>
      </c>
      <c r="B3" s="6"/>
      <c r="C3" s="174" t="s">
        <v>737</v>
      </c>
      <c r="D3" s="174"/>
      <c r="E3" s="174"/>
      <c r="F3" s="174"/>
      <c r="G3" s="174"/>
      <c r="H3" s="174"/>
      <c r="I3" s="174"/>
      <c r="J3" s="174"/>
      <c r="K3" s="174"/>
      <c r="L3" s="174"/>
      <c r="M3" s="174"/>
    </row>
    <row r="4" spans="1:13" s="1" customFormat="1" x14ac:dyDescent="0.2">
      <c r="A4" s="7" t="s">
        <v>2</v>
      </c>
      <c r="B4" s="7"/>
      <c r="C4" s="176" t="s">
        <v>59</v>
      </c>
      <c r="D4" s="176"/>
      <c r="E4" s="176"/>
      <c r="F4" s="176"/>
      <c r="G4" s="176"/>
      <c r="H4" s="176"/>
      <c r="I4" s="176"/>
      <c r="J4" s="176"/>
      <c r="K4" s="176"/>
      <c r="L4" s="176"/>
      <c r="M4" s="176"/>
    </row>
    <row r="5" spans="1:13" s="1" customFormat="1" x14ac:dyDescent="0.2">
      <c r="A5" s="6" t="s">
        <v>4</v>
      </c>
      <c r="B5" s="6"/>
      <c r="C5" s="174" t="s">
        <v>161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</row>
    <row r="6" spans="1:13" s="1" customFormat="1" x14ac:dyDescent="0.2">
      <c r="A6" s="7" t="s">
        <v>5</v>
      </c>
      <c r="B6" s="7"/>
      <c r="C6" s="176" t="s">
        <v>162</v>
      </c>
      <c r="D6" s="176"/>
      <c r="E6" s="176"/>
      <c r="F6" s="176"/>
      <c r="G6" s="176"/>
      <c r="H6" s="176"/>
      <c r="I6" s="176"/>
      <c r="J6" s="176"/>
      <c r="K6" s="176"/>
      <c r="L6" s="176"/>
      <c r="M6" s="176"/>
    </row>
    <row r="7" spans="1:13" s="1" customFormat="1" ht="10.5" customHeight="1" x14ac:dyDescent="0.2">
      <c r="A7" s="2"/>
      <c r="B7" s="2"/>
      <c r="C7" s="9"/>
      <c r="D7" s="9"/>
      <c r="E7" s="9"/>
      <c r="F7" s="2"/>
      <c r="G7" s="2"/>
      <c r="H7" s="2"/>
      <c r="I7" s="2"/>
      <c r="J7" s="2"/>
      <c r="K7" s="2"/>
      <c r="L7" s="2"/>
      <c r="M7" s="2"/>
    </row>
    <row r="8" spans="1:13" s="1" customFormat="1" ht="18.75" x14ac:dyDescent="0.2">
      <c r="A8" s="2"/>
      <c r="B8" s="2"/>
      <c r="C8" s="177" t="s">
        <v>6</v>
      </c>
      <c r="D8" s="177"/>
      <c r="E8" s="177"/>
      <c r="F8" s="177"/>
      <c r="G8" s="177"/>
      <c r="H8" s="178" t="s">
        <v>59</v>
      </c>
      <c r="I8" s="178"/>
      <c r="J8" s="178"/>
      <c r="K8" s="178"/>
      <c r="L8" s="178"/>
      <c r="M8" s="178"/>
    </row>
    <row r="9" spans="1:13" s="1" customFormat="1" ht="19.5" customHeight="1" x14ac:dyDescent="0.2">
      <c r="A9" s="2"/>
      <c r="B9" s="2"/>
      <c r="C9" s="171" t="s">
        <v>7</v>
      </c>
      <c r="D9" s="171"/>
      <c r="E9" s="171"/>
      <c r="F9" s="171"/>
      <c r="G9" s="171"/>
      <c r="H9" s="171"/>
      <c r="I9" s="171"/>
      <c r="J9" s="171"/>
      <c r="K9" s="171"/>
      <c r="L9" s="8"/>
      <c r="M9" s="2"/>
    </row>
    <row r="10" spans="1:13" s="1" customFormat="1" ht="12" customHeight="1" x14ac:dyDescent="0.2">
      <c r="A10" s="2"/>
      <c r="B10" s="2"/>
      <c r="C10" s="9"/>
      <c r="D10" s="9"/>
      <c r="E10" s="9"/>
      <c r="F10" s="2"/>
      <c r="G10" s="2"/>
      <c r="H10" s="2"/>
      <c r="I10" s="2"/>
      <c r="J10" s="2"/>
      <c r="K10" s="2"/>
      <c r="L10" s="2"/>
      <c r="M10" s="2"/>
    </row>
    <row r="11" spans="1:13" s="1" customFormat="1" ht="15" x14ac:dyDescent="0.2">
      <c r="A11" s="2"/>
      <c r="B11" s="10" t="s">
        <v>8</v>
      </c>
      <c r="C11" s="172" t="s">
        <v>737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s="1" customFormat="1" ht="15" x14ac:dyDescent="0.2">
      <c r="A12" s="2"/>
      <c r="B12" s="10"/>
      <c r="C12" s="173" t="s">
        <v>9</v>
      </c>
      <c r="D12" s="173"/>
      <c r="E12" s="173"/>
      <c r="F12" s="173"/>
      <c r="G12" s="173"/>
      <c r="H12" s="173"/>
      <c r="I12" s="173"/>
      <c r="J12" s="173"/>
      <c r="K12" s="173"/>
      <c r="L12" s="173"/>
      <c r="M12" s="2"/>
    </row>
    <row r="13" spans="1:13" s="1" customForma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s="1" customFormat="1" x14ac:dyDescent="0.2">
      <c r="A14" s="6" t="s">
        <v>10</v>
      </c>
      <c r="B14" s="6"/>
      <c r="C14" s="174" t="s">
        <v>11</v>
      </c>
      <c r="D14" s="174"/>
      <c r="E14" s="174"/>
      <c r="F14" s="174"/>
      <c r="G14" s="174"/>
      <c r="H14" s="174"/>
      <c r="I14" s="174"/>
      <c r="J14" s="174"/>
      <c r="K14" s="174"/>
      <c r="L14" s="174"/>
      <c r="M14" s="174"/>
    </row>
    <row r="15" spans="1:13" x14ac:dyDescent="0.2">
      <c r="A15" s="12"/>
      <c r="B15" s="12"/>
      <c r="C15" s="12"/>
      <c r="D15" s="11"/>
      <c r="E15" s="11"/>
      <c r="F15" s="13" t="s">
        <v>12</v>
      </c>
      <c r="G15" s="13"/>
      <c r="H15" s="13"/>
      <c r="I15" s="13"/>
      <c r="J15" s="13"/>
      <c r="K15" s="14"/>
      <c r="L15" s="15">
        <v>3185.2939999999999</v>
      </c>
      <c r="M15" s="15" t="s">
        <v>13</v>
      </c>
    </row>
    <row r="16" spans="1:13" x14ac:dyDescent="0.2">
      <c r="A16" s="12"/>
      <c r="B16" s="12"/>
      <c r="C16" s="12"/>
      <c r="D16" s="11"/>
      <c r="E16" s="11"/>
      <c r="F16" s="13" t="s">
        <v>14</v>
      </c>
      <c r="G16" s="13"/>
      <c r="H16" s="13"/>
      <c r="I16" s="13"/>
      <c r="J16" s="13"/>
      <c r="K16" s="14"/>
      <c r="L16" s="15" t="s">
        <v>163</v>
      </c>
      <c r="M16" s="15" t="s">
        <v>13</v>
      </c>
    </row>
    <row r="17" spans="1:13" x14ac:dyDescent="0.2">
      <c r="A17" s="12"/>
      <c r="B17" s="12"/>
      <c r="C17" s="12"/>
      <c r="D17" s="11"/>
      <c r="E17" s="11"/>
      <c r="F17" s="13" t="s">
        <v>15</v>
      </c>
      <c r="G17" s="13"/>
      <c r="H17" s="13"/>
      <c r="I17" s="13"/>
      <c r="J17" s="13"/>
      <c r="K17" s="14"/>
      <c r="L17" s="15" t="s">
        <v>164</v>
      </c>
      <c r="M17" s="15" t="s">
        <v>16</v>
      </c>
    </row>
    <row r="18" spans="1:13" s="1" customFormat="1" ht="16.5" customHeight="1" x14ac:dyDescent="0.2">
      <c r="A18" s="175" t="s">
        <v>17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3"/>
      <c r="M18" s="2"/>
    </row>
    <row r="19" spans="1:13" s="16" customFormat="1" ht="24" customHeight="1" x14ac:dyDescent="0.2">
      <c r="A19" s="156" t="s">
        <v>18</v>
      </c>
      <c r="B19" s="156" t="s">
        <v>19</v>
      </c>
      <c r="C19" s="156" t="s">
        <v>20</v>
      </c>
      <c r="D19" s="156" t="s">
        <v>21</v>
      </c>
      <c r="E19" s="167" t="s">
        <v>22</v>
      </c>
      <c r="F19" s="168"/>
      <c r="G19" s="152" t="s">
        <v>23</v>
      </c>
      <c r="H19" s="153"/>
      <c r="I19" s="152" t="s">
        <v>24</v>
      </c>
      <c r="J19" s="154"/>
      <c r="K19" s="155"/>
      <c r="L19" s="156" t="s">
        <v>25</v>
      </c>
      <c r="M19" s="158" t="s">
        <v>26</v>
      </c>
    </row>
    <row r="20" spans="1:13" s="16" customFormat="1" ht="24" customHeight="1" x14ac:dyDescent="0.2">
      <c r="A20" s="166"/>
      <c r="B20" s="166"/>
      <c r="C20" s="166"/>
      <c r="D20" s="166"/>
      <c r="E20" s="169"/>
      <c r="F20" s="170"/>
      <c r="G20" s="17" t="s">
        <v>27</v>
      </c>
      <c r="H20" s="17" t="s">
        <v>28</v>
      </c>
      <c r="I20" s="17" t="s">
        <v>27</v>
      </c>
      <c r="J20" s="17" t="s">
        <v>28</v>
      </c>
      <c r="K20" s="17" t="s">
        <v>29</v>
      </c>
      <c r="L20" s="157"/>
      <c r="M20" s="159"/>
    </row>
    <row r="21" spans="1:13" s="16" customFormat="1" ht="36" x14ac:dyDescent="0.2">
      <c r="A21" s="157"/>
      <c r="B21" s="157"/>
      <c r="C21" s="157"/>
      <c r="D21" s="157"/>
      <c r="E21" s="18" t="s">
        <v>30</v>
      </c>
      <c r="F21" s="17" t="s">
        <v>31</v>
      </c>
      <c r="G21" s="17" t="s">
        <v>32</v>
      </c>
      <c r="H21" s="17" t="s">
        <v>33</v>
      </c>
      <c r="I21" s="17" t="s">
        <v>32</v>
      </c>
      <c r="J21" s="17" t="s">
        <v>33</v>
      </c>
      <c r="K21" s="17" t="s">
        <v>34</v>
      </c>
      <c r="L21" s="17" t="s">
        <v>35</v>
      </c>
      <c r="M21" s="160"/>
    </row>
    <row r="22" spans="1:13" x14ac:dyDescent="0.2">
      <c r="A22" s="19">
        <v>1</v>
      </c>
      <c r="B22" s="20">
        <v>2</v>
      </c>
      <c r="C22" s="20">
        <v>3</v>
      </c>
      <c r="D22" s="20">
        <v>4</v>
      </c>
      <c r="E22" s="161">
        <v>5</v>
      </c>
      <c r="F22" s="162"/>
      <c r="G22" s="20">
        <v>6</v>
      </c>
      <c r="H22" s="20">
        <v>7</v>
      </c>
      <c r="I22" s="20">
        <v>8</v>
      </c>
      <c r="J22" s="20">
        <v>9</v>
      </c>
      <c r="K22" s="20">
        <v>10</v>
      </c>
      <c r="L22" s="20">
        <v>11</v>
      </c>
      <c r="M22" s="20">
        <v>12</v>
      </c>
    </row>
    <row r="23" spans="1:13" x14ac:dyDescent="0.2">
      <c r="A23" s="163"/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5"/>
    </row>
    <row r="24" spans="1:13" s="1" customFormat="1" ht="12.75" customHeight="1" x14ac:dyDescent="0.2">
      <c r="A24" s="179"/>
      <c r="B24" s="180"/>
      <c r="C24" s="181" t="s">
        <v>165</v>
      </c>
      <c r="D24" s="181"/>
      <c r="E24" s="180"/>
      <c r="F24" s="180"/>
      <c r="G24" s="180"/>
      <c r="H24" s="180"/>
      <c r="I24" s="180"/>
      <c r="J24" s="180"/>
      <c r="K24" s="180"/>
      <c r="L24" s="180"/>
      <c r="M24" s="182"/>
    </row>
    <row r="25" spans="1:13" s="21" customFormat="1" ht="36" x14ac:dyDescent="0.2">
      <c r="A25" s="22" t="s">
        <v>3</v>
      </c>
      <c r="B25" s="23" t="s">
        <v>166</v>
      </c>
      <c r="C25" s="24" t="s">
        <v>167</v>
      </c>
      <c r="D25" s="25" t="s">
        <v>36</v>
      </c>
      <c r="E25" s="26"/>
      <c r="F25" s="27">
        <v>12.25</v>
      </c>
      <c r="G25" s="28">
        <v>1690.29</v>
      </c>
      <c r="H25" s="28" t="s">
        <v>37</v>
      </c>
      <c r="I25" s="28">
        <v>20706</v>
      </c>
      <c r="J25" s="29" t="s">
        <v>37</v>
      </c>
      <c r="K25" s="29" t="s">
        <v>37</v>
      </c>
      <c r="L25" s="28">
        <v>17393.04</v>
      </c>
      <c r="M25" s="30">
        <v>41146.97</v>
      </c>
    </row>
    <row r="26" spans="1:13" s="21" customFormat="1" x14ac:dyDescent="0.2">
      <c r="A26" s="31"/>
      <c r="B26" s="32"/>
      <c r="C26" s="33" t="s">
        <v>168</v>
      </c>
      <c r="D26" s="34"/>
      <c r="E26" s="35"/>
      <c r="F26" s="34"/>
      <c r="G26" s="36">
        <v>1690.29</v>
      </c>
      <c r="H26" s="36" t="s">
        <v>37</v>
      </c>
      <c r="I26" s="36">
        <v>20706</v>
      </c>
      <c r="J26" s="37" t="s">
        <v>37</v>
      </c>
      <c r="K26" s="37"/>
      <c r="L26" s="36">
        <v>3047.92</v>
      </c>
      <c r="M26" s="37"/>
    </row>
    <row r="27" spans="1:13" s="1" customFormat="1" outlineLevel="1" x14ac:dyDescent="0.2">
      <c r="A27" s="38" t="s">
        <v>38</v>
      </c>
      <c r="B27" s="39" t="s">
        <v>3</v>
      </c>
      <c r="C27" s="40" t="s">
        <v>169</v>
      </c>
      <c r="D27" s="39" t="s">
        <v>39</v>
      </c>
      <c r="E27" s="41">
        <v>1.65</v>
      </c>
      <c r="F27" s="41">
        <v>20.260000000000002</v>
      </c>
      <c r="G27" s="42">
        <v>1022</v>
      </c>
      <c r="H27" s="43"/>
      <c r="I27" s="42">
        <v>20706</v>
      </c>
      <c r="J27" s="42"/>
      <c r="K27" s="42"/>
      <c r="L27" s="42"/>
      <c r="M27" s="42"/>
    </row>
    <row r="28" spans="1:13" s="21" customFormat="1" ht="60" x14ac:dyDescent="0.2">
      <c r="A28" s="22" t="s">
        <v>40</v>
      </c>
      <c r="B28" s="23" t="s">
        <v>170</v>
      </c>
      <c r="C28" s="24" t="s">
        <v>171</v>
      </c>
      <c r="D28" s="25" t="s">
        <v>36</v>
      </c>
      <c r="E28" s="26"/>
      <c r="F28" s="27">
        <v>12.25</v>
      </c>
      <c r="G28" s="28">
        <v>2916.14</v>
      </c>
      <c r="H28" s="28">
        <v>106.49</v>
      </c>
      <c r="I28" s="28">
        <v>35722.75</v>
      </c>
      <c r="J28" s="28">
        <v>1304.49</v>
      </c>
      <c r="K28" s="28">
        <v>18370.099999999999</v>
      </c>
      <c r="L28" s="28">
        <v>14976.27</v>
      </c>
      <c r="M28" s="30">
        <v>54754.94</v>
      </c>
    </row>
    <row r="29" spans="1:13" s="21" customFormat="1" x14ac:dyDescent="0.2">
      <c r="A29" s="31"/>
      <c r="B29" s="32"/>
      <c r="C29" s="33" t="s">
        <v>41</v>
      </c>
      <c r="D29" s="34"/>
      <c r="E29" s="35"/>
      <c r="F29" s="34"/>
      <c r="G29" s="36">
        <v>1310.05</v>
      </c>
      <c r="H29" s="36">
        <v>48.34</v>
      </c>
      <c r="I29" s="36">
        <v>16048.16</v>
      </c>
      <c r="J29" s="36">
        <v>592.14</v>
      </c>
      <c r="K29" s="37"/>
      <c r="L29" s="36">
        <v>4055.92</v>
      </c>
      <c r="M29" s="37"/>
    </row>
    <row r="30" spans="1:13" s="1" customFormat="1" outlineLevel="1" x14ac:dyDescent="0.2">
      <c r="A30" s="38" t="s">
        <v>42</v>
      </c>
      <c r="B30" s="39" t="s">
        <v>3</v>
      </c>
      <c r="C30" s="40" t="s">
        <v>43</v>
      </c>
      <c r="D30" s="39" t="s">
        <v>39</v>
      </c>
      <c r="E30" s="41">
        <v>1.1100000000000001</v>
      </c>
      <c r="F30" s="41">
        <v>13.62</v>
      </c>
      <c r="G30" s="42">
        <v>1178</v>
      </c>
      <c r="H30" s="43"/>
      <c r="I30" s="42">
        <v>16048.16</v>
      </c>
      <c r="J30" s="42"/>
      <c r="K30" s="42"/>
      <c r="L30" s="42"/>
      <c r="M30" s="42"/>
    </row>
    <row r="31" spans="1:13" s="1" customFormat="1" outlineLevel="1" x14ac:dyDescent="0.2">
      <c r="A31" s="38" t="s">
        <v>44</v>
      </c>
      <c r="B31" s="39" t="s">
        <v>45</v>
      </c>
      <c r="C31" s="40" t="s">
        <v>46</v>
      </c>
      <c r="D31" s="39" t="s">
        <v>39</v>
      </c>
      <c r="E31" s="41">
        <v>3.5700000000000003E-2</v>
      </c>
      <c r="F31" s="41">
        <v>0.43730000000000002</v>
      </c>
      <c r="G31" s="42"/>
      <c r="H31" s="43"/>
      <c r="I31" s="42"/>
      <c r="J31" s="42"/>
      <c r="K31" s="42"/>
      <c r="L31" s="42"/>
      <c r="M31" s="42"/>
    </row>
    <row r="32" spans="1:13" s="1" customFormat="1" outlineLevel="1" x14ac:dyDescent="0.2">
      <c r="A32" s="44" t="s">
        <v>47</v>
      </c>
      <c r="B32" s="45" t="s">
        <v>48</v>
      </c>
      <c r="C32" s="46" t="s">
        <v>49</v>
      </c>
      <c r="D32" s="45" t="s">
        <v>50</v>
      </c>
      <c r="E32" s="47">
        <v>0.19620000000000001</v>
      </c>
      <c r="F32" s="47">
        <v>2.4034499999999999</v>
      </c>
      <c r="G32" s="48"/>
      <c r="H32" s="49">
        <v>16</v>
      </c>
      <c r="I32" s="49"/>
      <c r="J32" s="49">
        <v>38.46</v>
      </c>
      <c r="K32" s="49"/>
      <c r="L32" s="50"/>
      <c r="M32" s="50"/>
    </row>
    <row r="33" spans="1:13" s="1" customFormat="1" outlineLevel="1" x14ac:dyDescent="0.2">
      <c r="A33" s="44" t="s">
        <v>51</v>
      </c>
      <c r="B33" s="45" t="s">
        <v>52</v>
      </c>
      <c r="C33" s="46" t="s">
        <v>53</v>
      </c>
      <c r="D33" s="45" t="s">
        <v>50</v>
      </c>
      <c r="E33" s="47">
        <v>3.5700000000000003E-2</v>
      </c>
      <c r="F33" s="47">
        <v>0.43732500000000002</v>
      </c>
      <c r="G33" s="48"/>
      <c r="H33" s="49">
        <v>2751</v>
      </c>
      <c r="I33" s="49"/>
      <c r="J33" s="49">
        <v>1203.08</v>
      </c>
      <c r="K33" s="49"/>
      <c r="L33" s="50"/>
      <c r="M33" s="50"/>
    </row>
    <row r="34" spans="1:13" s="1" customFormat="1" outlineLevel="2" x14ac:dyDescent="0.2">
      <c r="A34" s="51" t="s">
        <v>51</v>
      </c>
      <c r="B34" s="52"/>
      <c r="C34" s="53" t="s">
        <v>54</v>
      </c>
      <c r="D34" s="54" t="s">
        <v>39</v>
      </c>
      <c r="E34" s="55">
        <v>3.5700000000000003E-2</v>
      </c>
      <c r="F34" s="55">
        <v>0.43732500000000002</v>
      </c>
      <c r="G34" s="56"/>
      <c r="H34" s="57">
        <v>1354</v>
      </c>
      <c r="I34" s="57"/>
      <c r="J34" s="57">
        <v>592.14</v>
      </c>
      <c r="K34" s="49"/>
      <c r="L34" s="50"/>
      <c r="M34" s="50"/>
    </row>
    <row r="35" spans="1:13" s="1" customFormat="1" outlineLevel="1" x14ac:dyDescent="0.2">
      <c r="A35" s="44" t="s">
        <v>55</v>
      </c>
      <c r="B35" s="45" t="s">
        <v>172</v>
      </c>
      <c r="C35" s="46" t="s">
        <v>173</v>
      </c>
      <c r="D35" s="45" t="s">
        <v>50</v>
      </c>
      <c r="E35" s="47">
        <v>0.30230000000000001</v>
      </c>
      <c r="F35" s="47">
        <v>3.7031749999999999</v>
      </c>
      <c r="G35" s="48"/>
      <c r="H35" s="49">
        <v>17</v>
      </c>
      <c r="I35" s="49"/>
      <c r="J35" s="49">
        <v>62.95</v>
      </c>
      <c r="K35" s="49"/>
      <c r="L35" s="50"/>
      <c r="M35" s="50"/>
    </row>
    <row r="36" spans="1:13" s="1" customFormat="1" ht="21" outlineLevel="1" x14ac:dyDescent="0.2">
      <c r="A36" s="58" t="s">
        <v>174</v>
      </c>
      <c r="B36" s="59" t="s">
        <v>175</v>
      </c>
      <c r="C36" s="60" t="s">
        <v>176</v>
      </c>
      <c r="D36" s="59" t="s">
        <v>56</v>
      </c>
      <c r="E36" s="61">
        <v>0.92</v>
      </c>
      <c r="F36" s="61">
        <v>11.27</v>
      </c>
      <c r="G36" s="62">
        <v>1630</v>
      </c>
      <c r="H36" s="63"/>
      <c r="I36" s="62"/>
      <c r="J36" s="62"/>
      <c r="K36" s="62">
        <v>18370.099999999999</v>
      </c>
      <c r="L36" s="50"/>
      <c r="M36" s="50"/>
    </row>
    <row r="37" spans="1:13" s="21" customFormat="1" ht="72" x14ac:dyDescent="0.2">
      <c r="A37" s="22" t="s">
        <v>45</v>
      </c>
      <c r="B37" s="23" t="s">
        <v>177</v>
      </c>
      <c r="C37" s="24" t="s">
        <v>178</v>
      </c>
      <c r="D37" s="25" t="s">
        <v>36</v>
      </c>
      <c r="E37" s="26"/>
      <c r="F37" s="27">
        <v>12.25</v>
      </c>
      <c r="G37" s="28">
        <v>24589</v>
      </c>
      <c r="H37" s="28" t="s">
        <v>37</v>
      </c>
      <c r="I37" s="28">
        <v>301215.25</v>
      </c>
      <c r="J37" s="29" t="s">
        <v>37</v>
      </c>
      <c r="K37" s="28">
        <v>301215.25</v>
      </c>
      <c r="L37" s="29" t="s">
        <v>37</v>
      </c>
      <c r="M37" s="30">
        <v>325312.46999999997</v>
      </c>
    </row>
    <row r="38" spans="1:13" s="21" customFormat="1" x14ac:dyDescent="0.2">
      <c r="A38" s="31"/>
      <c r="B38" s="32"/>
      <c r="C38" s="33" t="s">
        <v>57</v>
      </c>
      <c r="D38" s="34"/>
      <c r="E38" s="35"/>
      <c r="F38" s="34"/>
      <c r="G38" s="36" t="s">
        <v>37</v>
      </c>
      <c r="H38" s="36" t="s">
        <v>37</v>
      </c>
      <c r="I38" s="37" t="s">
        <v>37</v>
      </c>
      <c r="J38" s="37" t="s">
        <v>37</v>
      </c>
      <c r="K38" s="37"/>
      <c r="L38" s="36">
        <v>24097.22</v>
      </c>
      <c r="M38" s="37"/>
    </row>
    <row r="39" spans="1:13" s="21" customFormat="1" ht="60" x14ac:dyDescent="0.2">
      <c r="A39" s="22" t="s">
        <v>58</v>
      </c>
      <c r="B39" s="23" t="s">
        <v>179</v>
      </c>
      <c r="C39" s="24" t="s">
        <v>180</v>
      </c>
      <c r="D39" s="25" t="s">
        <v>78</v>
      </c>
      <c r="E39" s="26"/>
      <c r="F39" s="27">
        <v>7</v>
      </c>
      <c r="G39" s="28">
        <v>1207</v>
      </c>
      <c r="H39" s="28">
        <v>4.13</v>
      </c>
      <c r="I39" s="28">
        <v>8449.01</v>
      </c>
      <c r="J39" s="28">
        <v>28.89</v>
      </c>
      <c r="K39" s="28">
        <v>6738.06</v>
      </c>
      <c r="L39" s="28">
        <v>1526.65</v>
      </c>
      <c r="M39" s="30">
        <v>10773.71</v>
      </c>
    </row>
    <row r="40" spans="1:13" s="21" customFormat="1" x14ac:dyDescent="0.2">
      <c r="A40" s="31"/>
      <c r="B40" s="32"/>
      <c r="C40" s="33" t="s">
        <v>41</v>
      </c>
      <c r="D40" s="34"/>
      <c r="E40" s="35"/>
      <c r="F40" s="34"/>
      <c r="G40" s="36">
        <v>240.29</v>
      </c>
      <c r="H40" s="36">
        <v>2.0299999999999998</v>
      </c>
      <c r="I40" s="36">
        <v>1682.06</v>
      </c>
      <c r="J40" s="36">
        <v>14.22</v>
      </c>
      <c r="K40" s="37"/>
      <c r="L40" s="36">
        <v>798.05</v>
      </c>
      <c r="M40" s="37"/>
    </row>
    <row r="41" spans="1:13" s="1" customFormat="1" outlineLevel="1" x14ac:dyDescent="0.2">
      <c r="A41" s="38" t="s">
        <v>181</v>
      </c>
      <c r="B41" s="39" t="s">
        <v>3</v>
      </c>
      <c r="C41" s="40" t="s">
        <v>182</v>
      </c>
      <c r="D41" s="39" t="s">
        <v>39</v>
      </c>
      <c r="E41" s="41">
        <v>0.21190000000000001</v>
      </c>
      <c r="F41" s="41">
        <v>1.48</v>
      </c>
      <c r="G41" s="42">
        <v>1134</v>
      </c>
      <c r="H41" s="43"/>
      <c r="I41" s="42">
        <v>1682.06</v>
      </c>
      <c r="J41" s="42"/>
      <c r="K41" s="42"/>
      <c r="L41" s="42"/>
      <c r="M41" s="42"/>
    </row>
    <row r="42" spans="1:13" s="1" customFormat="1" outlineLevel="1" x14ac:dyDescent="0.2">
      <c r="A42" s="38" t="s">
        <v>183</v>
      </c>
      <c r="B42" s="39" t="s">
        <v>45</v>
      </c>
      <c r="C42" s="40" t="s">
        <v>46</v>
      </c>
      <c r="D42" s="39" t="s">
        <v>39</v>
      </c>
      <c r="E42" s="41">
        <v>1.5E-3</v>
      </c>
      <c r="F42" s="41">
        <v>1.0500000000000001E-2</v>
      </c>
      <c r="G42" s="42"/>
      <c r="H42" s="43"/>
      <c r="I42" s="42"/>
      <c r="J42" s="42"/>
      <c r="K42" s="42"/>
      <c r="L42" s="42"/>
      <c r="M42" s="42"/>
    </row>
    <row r="43" spans="1:13" s="1" customFormat="1" outlineLevel="1" x14ac:dyDescent="0.2">
      <c r="A43" s="44" t="s">
        <v>184</v>
      </c>
      <c r="B43" s="45" t="s">
        <v>52</v>
      </c>
      <c r="C43" s="46" t="s">
        <v>53</v>
      </c>
      <c r="D43" s="45" t="s">
        <v>50</v>
      </c>
      <c r="E43" s="47">
        <v>1.5E-3</v>
      </c>
      <c r="F43" s="47">
        <v>1.0500000000000001E-2</v>
      </c>
      <c r="G43" s="48"/>
      <c r="H43" s="49">
        <v>2751</v>
      </c>
      <c r="I43" s="49"/>
      <c r="J43" s="49">
        <v>28.89</v>
      </c>
      <c r="K43" s="49"/>
      <c r="L43" s="50"/>
      <c r="M43" s="50"/>
    </row>
    <row r="44" spans="1:13" s="1" customFormat="1" outlineLevel="2" x14ac:dyDescent="0.2">
      <c r="A44" s="51" t="s">
        <v>184</v>
      </c>
      <c r="B44" s="52"/>
      <c r="C44" s="53" t="s">
        <v>54</v>
      </c>
      <c r="D44" s="54" t="s">
        <v>39</v>
      </c>
      <c r="E44" s="55">
        <v>1.5E-3</v>
      </c>
      <c r="F44" s="55">
        <v>1.0500000000000001E-2</v>
      </c>
      <c r="G44" s="56"/>
      <c r="H44" s="57">
        <v>1354</v>
      </c>
      <c r="I44" s="57"/>
      <c r="J44" s="57">
        <v>14.22</v>
      </c>
      <c r="K44" s="49"/>
      <c r="L44" s="50"/>
      <c r="M44" s="50"/>
    </row>
    <row r="45" spans="1:13" s="1" customFormat="1" ht="21" outlineLevel="1" x14ac:dyDescent="0.2">
      <c r="A45" s="58" t="s">
        <v>185</v>
      </c>
      <c r="B45" s="59" t="s">
        <v>175</v>
      </c>
      <c r="C45" s="60" t="s">
        <v>176</v>
      </c>
      <c r="D45" s="59" t="s">
        <v>56</v>
      </c>
      <c r="E45" s="61">
        <v>0.56599999999999995</v>
      </c>
      <c r="F45" s="61">
        <v>3.9620000000000002</v>
      </c>
      <c r="G45" s="62">
        <v>1630</v>
      </c>
      <c r="H45" s="63"/>
      <c r="I45" s="62"/>
      <c r="J45" s="62"/>
      <c r="K45" s="62">
        <v>6458.06</v>
      </c>
      <c r="L45" s="50"/>
      <c r="M45" s="50"/>
    </row>
    <row r="46" spans="1:13" s="1" customFormat="1" outlineLevel="1" x14ac:dyDescent="0.2">
      <c r="A46" s="58" t="s">
        <v>186</v>
      </c>
      <c r="B46" s="59" t="s">
        <v>187</v>
      </c>
      <c r="C46" s="60" t="s">
        <v>188</v>
      </c>
      <c r="D46" s="59" t="s">
        <v>56</v>
      </c>
      <c r="E46" s="61">
        <v>4</v>
      </c>
      <c r="F46" s="61">
        <v>28</v>
      </c>
      <c r="G46" s="62">
        <v>10</v>
      </c>
      <c r="H46" s="63"/>
      <c r="I46" s="62"/>
      <c r="J46" s="62"/>
      <c r="K46" s="62">
        <v>280</v>
      </c>
      <c r="L46" s="50"/>
      <c r="M46" s="50"/>
    </row>
    <row r="47" spans="1:13" s="21" customFormat="1" ht="48" x14ac:dyDescent="0.2">
      <c r="A47" s="22" t="s">
        <v>59</v>
      </c>
      <c r="B47" s="23" t="s">
        <v>189</v>
      </c>
      <c r="C47" s="24" t="s">
        <v>190</v>
      </c>
      <c r="D47" s="25" t="s">
        <v>78</v>
      </c>
      <c r="E47" s="26"/>
      <c r="F47" s="27">
        <v>7.84</v>
      </c>
      <c r="G47" s="28">
        <v>1464</v>
      </c>
      <c r="H47" s="28" t="s">
        <v>37</v>
      </c>
      <c r="I47" s="28">
        <v>11477.76</v>
      </c>
      <c r="J47" s="29" t="s">
        <v>37</v>
      </c>
      <c r="K47" s="28">
        <v>11477.76</v>
      </c>
      <c r="L47" s="29" t="s">
        <v>37</v>
      </c>
      <c r="M47" s="30">
        <v>12395.98</v>
      </c>
    </row>
    <row r="48" spans="1:13" s="21" customFormat="1" x14ac:dyDescent="0.2">
      <c r="A48" s="31"/>
      <c r="B48" s="32"/>
      <c r="C48" s="33" t="s">
        <v>57</v>
      </c>
      <c r="D48" s="34"/>
      <c r="E48" s="35"/>
      <c r="F48" s="34"/>
      <c r="G48" s="36" t="s">
        <v>37</v>
      </c>
      <c r="H48" s="36" t="s">
        <v>37</v>
      </c>
      <c r="I48" s="37" t="s">
        <v>37</v>
      </c>
      <c r="J48" s="37" t="s">
        <v>37</v>
      </c>
      <c r="K48" s="37"/>
      <c r="L48" s="36">
        <v>918.22</v>
      </c>
      <c r="M48" s="37"/>
    </row>
    <row r="49" spans="1:13" s="21" customFormat="1" ht="48" x14ac:dyDescent="0.2">
      <c r="A49" s="22" t="s">
        <v>60</v>
      </c>
      <c r="B49" s="23" t="s">
        <v>191</v>
      </c>
      <c r="C49" s="24" t="s">
        <v>192</v>
      </c>
      <c r="D49" s="25" t="s">
        <v>56</v>
      </c>
      <c r="E49" s="26"/>
      <c r="F49" s="27">
        <v>8</v>
      </c>
      <c r="G49" s="28">
        <v>111</v>
      </c>
      <c r="H49" s="28" t="s">
        <v>37</v>
      </c>
      <c r="I49" s="28">
        <v>888</v>
      </c>
      <c r="J49" s="29" t="s">
        <v>37</v>
      </c>
      <c r="K49" s="28">
        <v>888</v>
      </c>
      <c r="L49" s="29" t="s">
        <v>37</v>
      </c>
      <c r="M49" s="30">
        <v>959.04</v>
      </c>
    </row>
    <row r="50" spans="1:13" s="21" customFormat="1" x14ac:dyDescent="0.2">
      <c r="A50" s="31"/>
      <c r="B50" s="32"/>
      <c r="C50" s="33" t="s">
        <v>57</v>
      </c>
      <c r="D50" s="34"/>
      <c r="E50" s="35"/>
      <c r="F50" s="34"/>
      <c r="G50" s="36" t="s">
        <v>37</v>
      </c>
      <c r="H50" s="36" t="s">
        <v>37</v>
      </c>
      <c r="I50" s="37" t="s">
        <v>37</v>
      </c>
      <c r="J50" s="37" t="s">
        <v>37</v>
      </c>
      <c r="K50" s="37"/>
      <c r="L50" s="36">
        <v>71.040000000000006</v>
      </c>
      <c r="M50" s="37"/>
    </row>
    <row r="51" spans="1:13" s="21" customFormat="1" ht="60" x14ac:dyDescent="0.2">
      <c r="A51" s="22" t="s">
        <v>61</v>
      </c>
      <c r="B51" s="23" t="s">
        <v>193</v>
      </c>
      <c r="C51" s="24" t="s">
        <v>194</v>
      </c>
      <c r="D51" s="25" t="s">
        <v>195</v>
      </c>
      <c r="E51" s="26"/>
      <c r="F51" s="27">
        <v>2.8</v>
      </c>
      <c r="G51" s="28">
        <v>1066.0899999999999</v>
      </c>
      <c r="H51" s="28">
        <v>6.05</v>
      </c>
      <c r="I51" s="28">
        <v>2985.06</v>
      </c>
      <c r="J51" s="28">
        <v>16.95</v>
      </c>
      <c r="K51" s="28">
        <v>1765.44</v>
      </c>
      <c r="L51" s="28">
        <v>920.37</v>
      </c>
      <c r="M51" s="30">
        <v>4217.8599999999997</v>
      </c>
    </row>
    <row r="52" spans="1:13" s="21" customFormat="1" x14ac:dyDescent="0.2">
      <c r="A52" s="31"/>
      <c r="B52" s="32"/>
      <c r="C52" s="33" t="s">
        <v>70</v>
      </c>
      <c r="D52" s="34"/>
      <c r="E52" s="35"/>
      <c r="F52" s="34"/>
      <c r="G52" s="36">
        <v>429.52</v>
      </c>
      <c r="H52" s="36">
        <v>2.98</v>
      </c>
      <c r="I52" s="36">
        <v>1202.67</v>
      </c>
      <c r="J52" s="36">
        <v>8.34</v>
      </c>
      <c r="K52" s="37"/>
      <c r="L52" s="36">
        <v>312.43</v>
      </c>
      <c r="M52" s="37"/>
    </row>
    <row r="53" spans="1:13" s="1" customFormat="1" outlineLevel="1" x14ac:dyDescent="0.2">
      <c r="A53" s="38" t="s">
        <v>196</v>
      </c>
      <c r="B53" s="39" t="s">
        <v>3</v>
      </c>
      <c r="C53" s="40" t="s">
        <v>72</v>
      </c>
      <c r="D53" s="39" t="s">
        <v>39</v>
      </c>
      <c r="E53" s="41">
        <v>0.34499999999999997</v>
      </c>
      <c r="F53" s="41">
        <v>0.96599999999999997</v>
      </c>
      <c r="G53" s="42">
        <v>1245</v>
      </c>
      <c r="H53" s="43"/>
      <c r="I53" s="42">
        <v>1202.67</v>
      </c>
      <c r="J53" s="42"/>
      <c r="K53" s="42"/>
      <c r="L53" s="42"/>
      <c r="M53" s="42"/>
    </row>
    <row r="54" spans="1:13" s="1" customFormat="1" outlineLevel="1" x14ac:dyDescent="0.2">
      <c r="A54" s="38" t="s">
        <v>197</v>
      </c>
      <c r="B54" s="39" t="s">
        <v>45</v>
      </c>
      <c r="C54" s="40" t="s">
        <v>46</v>
      </c>
      <c r="D54" s="39" t="s">
        <v>39</v>
      </c>
      <c r="E54" s="41">
        <v>2.2000000000000001E-3</v>
      </c>
      <c r="F54" s="41">
        <v>6.1999999999999998E-3</v>
      </c>
      <c r="G54" s="42"/>
      <c r="H54" s="43"/>
      <c r="I54" s="42"/>
      <c r="J54" s="42"/>
      <c r="K54" s="42"/>
      <c r="L54" s="42"/>
      <c r="M54" s="42"/>
    </row>
    <row r="55" spans="1:13" s="1" customFormat="1" outlineLevel="1" x14ac:dyDescent="0.2">
      <c r="A55" s="44" t="s">
        <v>198</v>
      </c>
      <c r="B55" s="45" t="s">
        <v>52</v>
      </c>
      <c r="C55" s="46" t="s">
        <v>53</v>
      </c>
      <c r="D55" s="45" t="s">
        <v>50</v>
      </c>
      <c r="E55" s="47">
        <v>2.2000000000000001E-3</v>
      </c>
      <c r="F55" s="47">
        <v>6.1599999999999997E-3</v>
      </c>
      <c r="G55" s="48"/>
      <c r="H55" s="49">
        <v>2751</v>
      </c>
      <c r="I55" s="49"/>
      <c r="J55" s="49">
        <v>16.95</v>
      </c>
      <c r="K55" s="49"/>
      <c r="L55" s="50"/>
      <c r="M55" s="50"/>
    </row>
    <row r="56" spans="1:13" s="1" customFormat="1" outlineLevel="2" x14ac:dyDescent="0.2">
      <c r="A56" s="51" t="s">
        <v>198</v>
      </c>
      <c r="B56" s="52"/>
      <c r="C56" s="53" t="s">
        <v>54</v>
      </c>
      <c r="D56" s="54" t="s">
        <v>39</v>
      </c>
      <c r="E56" s="55">
        <v>2.2000000000000001E-3</v>
      </c>
      <c r="F56" s="55">
        <v>6.1599999999999997E-3</v>
      </c>
      <c r="G56" s="56"/>
      <c r="H56" s="57">
        <v>1354</v>
      </c>
      <c r="I56" s="57"/>
      <c r="J56" s="57">
        <v>8.34</v>
      </c>
      <c r="K56" s="49"/>
      <c r="L56" s="50"/>
      <c r="M56" s="50"/>
    </row>
    <row r="57" spans="1:13" s="1" customFormat="1" ht="31.5" outlineLevel="1" x14ac:dyDescent="0.2">
      <c r="A57" s="58" t="s">
        <v>199</v>
      </c>
      <c r="B57" s="59" t="s">
        <v>200</v>
      </c>
      <c r="C57" s="60" t="s">
        <v>201</v>
      </c>
      <c r="D57" s="59" t="s">
        <v>76</v>
      </c>
      <c r="E57" s="61">
        <v>5.1499999999999997E-2</v>
      </c>
      <c r="F57" s="61">
        <v>0.14419999999999999</v>
      </c>
      <c r="G57" s="62">
        <v>12243</v>
      </c>
      <c r="H57" s="63"/>
      <c r="I57" s="62"/>
      <c r="J57" s="62"/>
      <c r="K57" s="62">
        <v>1765.44</v>
      </c>
      <c r="L57" s="50"/>
      <c r="M57" s="50"/>
    </row>
    <row r="58" spans="1:13" s="21" customFormat="1" ht="60" x14ac:dyDescent="0.2">
      <c r="A58" s="22" t="s">
        <v>62</v>
      </c>
      <c r="B58" s="23" t="s">
        <v>202</v>
      </c>
      <c r="C58" s="24" t="s">
        <v>203</v>
      </c>
      <c r="D58" s="25" t="s">
        <v>204</v>
      </c>
      <c r="E58" s="26"/>
      <c r="F58" s="27">
        <v>2.625</v>
      </c>
      <c r="G58" s="28">
        <v>1782.48</v>
      </c>
      <c r="H58" s="28">
        <v>4.84</v>
      </c>
      <c r="I58" s="28">
        <v>4679</v>
      </c>
      <c r="J58" s="28">
        <v>12.7</v>
      </c>
      <c r="K58" s="28">
        <v>3630.3</v>
      </c>
      <c r="L58" s="28">
        <v>937.04</v>
      </c>
      <c r="M58" s="30">
        <v>6065.32</v>
      </c>
    </row>
    <row r="59" spans="1:13" s="21" customFormat="1" x14ac:dyDescent="0.2">
      <c r="A59" s="31"/>
      <c r="B59" s="32"/>
      <c r="C59" s="33" t="s">
        <v>41</v>
      </c>
      <c r="D59" s="34"/>
      <c r="E59" s="35"/>
      <c r="F59" s="34"/>
      <c r="G59" s="36">
        <v>394.67</v>
      </c>
      <c r="H59" s="36">
        <v>1.96</v>
      </c>
      <c r="I59" s="36">
        <v>1036</v>
      </c>
      <c r="J59" s="36">
        <v>5.15</v>
      </c>
      <c r="K59" s="37"/>
      <c r="L59" s="36">
        <v>449.28</v>
      </c>
      <c r="M59" s="37"/>
    </row>
    <row r="60" spans="1:13" s="1" customFormat="1" outlineLevel="1" x14ac:dyDescent="0.2">
      <c r="A60" s="38" t="s">
        <v>63</v>
      </c>
      <c r="B60" s="39" t="s">
        <v>3</v>
      </c>
      <c r="C60" s="40" t="s">
        <v>72</v>
      </c>
      <c r="D60" s="39" t="s">
        <v>39</v>
      </c>
      <c r="E60" s="41">
        <v>0.317</v>
      </c>
      <c r="F60" s="41">
        <v>0.83209999999999995</v>
      </c>
      <c r="G60" s="42">
        <v>1245</v>
      </c>
      <c r="H60" s="43"/>
      <c r="I60" s="42">
        <v>1036</v>
      </c>
      <c r="J60" s="42"/>
      <c r="K60" s="42"/>
      <c r="L60" s="42"/>
      <c r="M60" s="42"/>
    </row>
    <row r="61" spans="1:13" s="1" customFormat="1" outlineLevel="1" x14ac:dyDescent="0.2">
      <c r="A61" s="38" t="s">
        <v>64</v>
      </c>
      <c r="B61" s="39" t="s">
        <v>45</v>
      </c>
      <c r="C61" s="40" t="s">
        <v>46</v>
      </c>
      <c r="D61" s="39" t="s">
        <v>39</v>
      </c>
      <c r="E61" s="41">
        <v>1.1999999999999999E-3</v>
      </c>
      <c r="F61" s="41">
        <v>3.0999999999999999E-3</v>
      </c>
      <c r="G61" s="42"/>
      <c r="H61" s="43"/>
      <c r="I61" s="42"/>
      <c r="J61" s="42"/>
      <c r="K61" s="42"/>
      <c r="L61" s="42"/>
      <c r="M61" s="42"/>
    </row>
    <row r="62" spans="1:13" s="1" customFormat="1" outlineLevel="1" x14ac:dyDescent="0.2">
      <c r="A62" s="44" t="s">
        <v>65</v>
      </c>
      <c r="B62" s="45" t="s">
        <v>125</v>
      </c>
      <c r="C62" s="46" t="s">
        <v>126</v>
      </c>
      <c r="D62" s="45" t="s">
        <v>50</v>
      </c>
      <c r="E62" s="47">
        <v>6.3000000000000003E-4</v>
      </c>
      <c r="F62" s="47">
        <v>1.6540000000000001E-3</v>
      </c>
      <c r="G62" s="48"/>
      <c r="H62" s="49">
        <v>5044</v>
      </c>
      <c r="I62" s="49"/>
      <c r="J62" s="49">
        <v>8.34</v>
      </c>
      <c r="K62" s="49"/>
      <c r="L62" s="50"/>
      <c r="M62" s="50"/>
    </row>
    <row r="63" spans="1:13" s="1" customFormat="1" outlineLevel="2" x14ac:dyDescent="0.2">
      <c r="A63" s="51" t="s">
        <v>65</v>
      </c>
      <c r="B63" s="52"/>
      <c r="C63" s="53" t="s">
        <v>54</v>
      </c>
      <c r="D63" s="54" t="s">
        <v>39</v>
      </c>
      <c r="E63" s="55">
        <v>6.3000000000000003E-4</v>
      </c>
      <c r="F63" s="55">
        <v>1.6540000000000001E-3</v>
      </c>
      <c r="G63" s="56"/>
      <c r="H63" s="57">
        <v>1935</v>
      </c>
      <c r="I63" s="57"/>
      <c r="J63" s="57">
        <v>3.2</v>
      </c>
      <c r="K63" s="49"/>
      <c r="L63" s="50"/>
      <c r="M63" s="50"/>
    </row>
    <row r="64" spans="1:13" s="1" customFormat="1" outlineLevel="1" x14ac:dyDescent="0.2">
      <c r="A64" s="44" t="s">
        <v>66</v>
      </c>
      <c r="B64" s="45" t="s">
        <v>48</v>
      </c>
      <c r="C64" s="46" t="s">
        <v>49</v>
      </c>
      <c r="D64" s="45" t="s">
        <v>50</v>
      </c>
      <c r="E64" s="47">
        <v>7.3000000000000001E-3</v>
      </c>
      <c r="F64" s="47">
        <v>1.9161999999999998E-2</v>
      </c>
      <c r="G64" s="48"/>
      <c r="H64" s="49">
        <v>16</v>
      </c>
      <c r="I64" s="49"/>
      <c r="J64" s="49">
        <v>0.31</v>
      </c>
      <c r="K64" s="49"/>
      <c r="L64" s="50"/>
      <c r="M64" s="50"/>
    </row>
    <row r="65" spans="1:13" s="1" customFormat="1" outlineLevel="1" x14ac:dyDescent="0.2">
      <c r="A65" s="44" t="s">
        <v>67</v>
      </c>
      <c r="B65" s="45" t="s">
        <v>52</v>
      </c>
      <c r="C65" s="46" t="s">
        <v>53</v>
      </c>
      <c r="D65" s="45" t="s">
        <v>50</v>
      </c>
      <c r="E65" s="47">
        <v>5.5000000000000003E-4</v>
      </c>
      <c r="F65" s="47">
        <v>1.444E-3</v>
      </c>
      <c r="G65" s="48"/>
      <c r="H65" s="49">
        <v>2751</v>
      </c>
      <c r="I65" s="49"/>
      <c r="J65" s="49">
        <v>3.97</v>
      </c>
      <c r="K65" s="49"/>
      <c r="L65" s="50"/>
      <c r="M65" s="50"/>
    </row>
    <row r="66" spans="1:13" s="1" customFormat="1" outlineLevel="2" x14ac:dyDescent="0.2">
      <c r="A66" s="51" t="s">
        <v>67</v>
      </c>
      <c r="B66" s="52"/>
      <c r="C66" s="53" t="s">
        <v>54</v>
      </c>
      <c r="D66" s="54" t="s">
        <v>39</v>
      </c>
      <c r="E66" s="55">
        <v>5.5000000000000003E-4</v>
      </c>
      <c r="F66" s="55">
        <v>1.444E-3</v>
      </c>
      <c r="G66" s="56"/>
      <c r="H66" s="57">
        <v>1354</v>
      </c>
      <c r="I66" s="57"/>
      <c r="J66" s="57">
        <v>1.96</v>
      </c>
      <c r="K66" s="49"/>
      <c r="L66" s="50"/>
      <c r="M66" s="50"/>
    </row>
    <row r="67" spans="1:13" s="1" customFormat="1" ht="21" outlineLevel="1" x14ac:dyDescent="0.2">
      <c r="A67" s="44" t="s">
        <v>205</v>
      </c>
      <c r="B67" s="45" t="s">
        <v>206</v>
      </c>
      <c r="C67" s="46" t="s">
        <v>207</v>
      </c>
      <c r="D67" s="45" t="s">
        <v>50</v>
      </c>
      <c r="E67" s="47">
        <v>1.4E-3</v>
      </c>
      <c r="F67" s="47">
        <v>3.6749999999999999E-3</v>
      </c>
      <c r="G67" s="48"/>
      <c r="H67" s="49">
        <v>22</v>
      </c>
      <c r="I67" s="49"/>
      <c r="J67" s="49">
        <v>0.08</v>
      </c>
      <c r="K67" s="49"/>
      <c r="L67" s="50"/>
      <c r="M67" s="50"/>
    </row>
    <row r="68" spans="1:13" s="1" customFormat="1" outlineLevel="1" x14ac:dyDescent="0.2">
      <c r="A68" s="58" t="s">
        <v>208</v>
      </c>
      <c r="B68" s="59" t="s">
        <v>209</v>
      </c>
      <c r="C68" s="60" t="s">
        <v>210</v>
      </c>
      <c r="D68" s="59" t="s">
        <v>56</v>
      </c>
      <c r="E68" s="61">
        <v>9.4E-2</v>
      </c>
      <c r="F68" s="61">
        <v>0.24675</v>
      </c>
      <c r="G68" s="62">
        <v>527</v>
      </c>
      <c r="H68" s="63"/>
      <c r="I68" s="62"/>
      <c r="J68" s="62"/>
      <c r="K68" s="62">
        <v>130.04</v>
      </c>
      <c r="L68" s="50"/>
      <c r="M68" s="50"/>
    </row>
    <row r="69" spans="1:13" s="1" customFormat="1" ht="21" outlineLevel="1" x14ac:dyDescent="0.2">
      <c r="A69" s="58" t="s">
        <v>211</v>
      </c>
      <c r="B69" s="59" t="s">
        <v>212</v>
      </c>
      <c r="C69" s="60" t="s">
        <v>213</v>
      </c>
      <c r="D69" s="59" t="s">
        <v>56</v>
      </c>
      <c r="E69" s="61">
        <v>7.3000000000000001E-3</v>
      </c>
      <c r="F69" s="61">
        <v>1.9161999999999998E-2</v>
      </c>
      <c r="G69" s="62">
        <v>118</v>
      </c>
      <c r="H69" s="63"/>
      <c r="I69" s="62"/>
      <c r="J69" s="62"/>
      <c r="K69" s="62">
        <v>2.2599999999999998</v>
      </c>
      <c r="L69" s="50"/>
      <c r="M69" s="50"/>
    </row>
    <row r="70" spans="1:13" s="1" customFormat="1" outlineLevel="1" x14ac:dyDescent="0.2">
      <c r="A70" s="58" t="s">
        <v>214</v>
      </c>
      <c r="B70" s="59" t="s">
        <v>215</v>
      </c>
      <c r="C70" s="60" t="s">
        <v>216</v>
      </c>
      <c r="D70" s="59" t="s">
        <v>123</v>
      </c>
      <c r="E70" s="61">
        <v>1E-3</v>
      </c>
      <c r="F70" s="61">
        <v>2.6250000000000002E-3</v>
      </c>
      <c r="G70" s="62">
        <v>302</v>
      </c>
      <c r="H70" s="63"/>
      <c r="I70" s="62"/>
      <c r="J70" s="62"/>
      <c r="K70" s="62">
        <v>0.79</v>
      </c>
      <c r="L70" s="50"/>
      <c r="M70" s="50"/>
    </row>
    <row r="71" spans="1:13" s="1" customFormat="1" ht="21" outlineLevel="1" x14ac:dyDescent="0.2">
      <c r="A71" s="58" t="s">
        <v>217</v>
      </c>
      <c r="B71" s="59" t="s">
        <v>218</v>
      </c>
      <c r="C71" s="60" t="s">
        <v>219</v>
      </c>
      <c r="D71" s="59" t="s">
        <v>220</v>
      </c>
      <c r="E71" s="61">
        <v>4.7199999999999998E-4</v>
      </c>
      <c r="F71" s="61">
        <v>1.24E-3</v>
      </c>
      <c r="G71" s="62">
        <v>2819622</v>
      </c>
      <c r="H71" s="63"/>
      <c r="I71" s="62"/>
      <c r="J71" s="62"/>
      <c r="K71" s="62">
        <v>3497.21</v>
      </c>
      <c r="L71" s="50"/>
      <c r="M71" s="50"/>
    </row>
    <row r="72" spans="1:13" s="21" customFormat="1" ht="48" x14ac:dyDescent="0.2">
      <c r="A72" s="22" t="s">
        <v>68</v>
      </c>
      <c r="B72" s="23" t="s">
        <v>221</v>
      </c>
      <c r="C72" s="24" t="s">
        <v>222</v>
      </c>
      <c r="D72" s="25" t="s">
        <v>36</v>
      </c>
      <c r="E72" s="26"/>
      <c r="F72" s="27">
        <v>5.25</v>
      </c>
      <c r="G72" s="28">
        <v>5110.57</v>
      </c>
      <c r="H72" s="28">
        <v>0.36720000000000003</v>
      </c>
      <c r="I72" s="28">
        <v>26830.49</v>
      </c>
      <c r="J72" s="28">
        <v>1.93</v>
      </c>
      <c r="K72" s="28">
        <v>4943.28</v>
      </c>
      <c r="L72" s="28">
        <v>15757.41</v>
      </c>
      <c r="M72" s="30">
        <v>45994.93</v>
      </c>
    </row>
    <row r="73" spans="1:13" s="21" customFormat="1" x14ac:dyDescent="0.2">
      <c r="A73" s="31"/>
      <c r="B73" s="32"/>
      <c r="C73" s="33" t="s">
        <v>118</v>
      </c>
      <c r="D73" s="34"/>
      <c r="E73" s="35"/>
      <c r="F73" s="34"/>
      <c r="G73" s="36">
        <v>4168.63</v>
      </c>
      <c r="H73" s="36" t="s">
        <v>37</v>
      </c>
      <c r="I73" s="36">
        <v>21885.29</v>
      </c>
      <c r="J73" s="37" t="s">
        <v>37</v>
      </c>
      <c r="K73" s="37"/>
      <c r="L73" s="36">
        <v>3407.03</v>
      </c>
      <c r="M73" s="37"/>
    </row>
    <row r="74" spans="1:13" s="1" customFormat="1" outlineLevel="1" x14ac:dyDescent="0.2">
      <c r="A74" s="38" t="s">
        <v>223</v>
      </c>
      <c r="B74" s="39" t="s">
        <v>3</v>
      </c>
      <c r="C74" s="40" t="s">
        <v>224</v>
      </c>
      <c r="D74" s="39" t="s">
        <v>39</v>
      </c>
      <c r="E74" s="41">
        <v>3.23</v>
      </c>
      <c r="F74" s="41">
        <v>16.98</v>
      </c>
      <c r="G74" s="42">
        <v>1289</v>
      </c>
      <c r="H74" s="43"/>
      <c r="I74" s="42">
        <v>21885.29</v>
      </c>
      <c r="J74" s="42"/>
      <c r="K74" s="42"/>
      <c r="L74" s="42"/>
      <c r="M74" s="42"/>
    </row>
    <row r="75" spans="1:13" s="1" customFormat="1" ht="21" outlineLevel="1" x14ac:dyDescent="0.2">
      <c r="A75" s="44" t="s">
        <v>225</v>
      </c>
      <c r="B75" s="45" t="s">
        <v>226</v>
      </c>
      <c r="C75" s="46" t="s">
        <v>227</v>
      </c>
      <c r="D75" s="45" t="s">
        <v>50</v>
      </c>
      <c r="E75" s="47">
        <v>1.3599999999999999E-2</v>
      </c>
      <c r="F75" s="47">
        <v>7.1400000000000005E-2</v>
      </c>
      <c r="G75" s="48"/>
      <c r="H75" s="49">
        <v>27</v>
      </c>
      <c r="I75" s="49"/>
      <c r="J75" s="49">
        <v>1.93</v>
      </c>
      <c r="K75" s="49"/>
      <c r="L75" s="50"/>
      <c r="M75" s="50"/>
    </row>
    <row r="76" spans="1:13" s="1" customFormat="1" ht="21" outlineLevel="1" x14ac:dyDescent="0.2">
      <c r="A76" s="58" t="s">
        <v>228</v>
      </c>
      <c r="B76" s="59" t="s">
        <v>229</v>
      </c>
      <c r="C76" s="60" t="s">
        <v>230</v>
      </c>
      <c r="D76" s="59" t="s">
        <v>76</v>
      </c>
      <c r="E76" s="61">
        <v>4.3999999999999997E-2</v>
      </c>
      <c r="F76" s="61">
        <v>0.23100000000000001</v>
      </c>
      <c r="G76" s="62">
        <v>21397</v>
      </c>
      <c r="H76" s="63"/>
      <c r="I76" s="62"/>
      <c r="J76" s="62"/>
      <c r="K76" s="62">
        <v>4942.71</v>
      </c>
      <c r="L76" s="50"/>
      <c r="M76" s="50"/>
    </row>
    <row r="77" spans="1:13" s="1" customFormat="1" outlineLevel="1" x14ac:dyDescent="0.2">
      <c r="A77" s="58" t="s">
        <v>231</v>
      </c>
      <c r="B77" s="59" t="s">
        <v>232</v>
      </c>
      <c r="C77" s="60" t="s">
        <v>233</v>
      </c>
      <c r="D77" s="59" t="s">
        <v>128</v>
      </c>
      <c r="E77" s="61">
        <v>9.6799999999999997E-2</v>
      </c>
      <c r="F77" s="61">
        <v>0.50819999999999999</v>
      </c>
      <c r="G77" s="62" t="s">
        <v>37</v>
      </c>
      <c r="H77" s="63"/>
      <c r="I77" s="62"/>
      <c r="J77" s="62"/>
      <c r="K77" s="62" t="s">
        <v>37</v>
      </c>
      <c r="L77" s="50"/>
      <c r="M77" s="50"/>
    </row>
    <row r="78" spans="1:13" s="1" customFormat="1" outlineLevel="1" x14ac:dyDescent="0.2">
      <c r="A78" s="58" t="s">
        <v>234</v>
      </c>
      <c r="B78" s="59" t="s">
        <v>235</v>
      </c>
      <c r="C78" s="60" t="s">
        <v>236</v>
      </c>
      <c r="D78" s="59" t="s">
        <v>76</v>
      </c>
      <c r="E78" s="61">
        <v>3.5000000000000001E-3</v>
      </c>
      <c r="F78" s="61">
        <v>1.8374999999999999E-2</v>
      </c>
      <c r="G78" s="62">
        <v>31</v>
      </c>
      <c r="H78" s="63"/>
      <c r="I78" s="62"/>
      <c r="J78" s="62"/>
      <c r="K78" s="62">
        <v>0.56999999999999995</v>
      </c>
      <c r="L78" s="50"/>
      <c r="M78" s="50"/>
    </row>
    <row r="79" spans="1:13" s="21" customFormat="1" ht="60" x14ac:dyDescent="0.2">
      <c r="A79" s="22" t="s">
        <v>69</v>
      </c>
      <c r="B79" s="23" t="s">
        <v>237</v>
      </c>
      <c r="C79" s="24" t="s">
        <v>238</v>
      </c>
      <c r="D79" s="25" t="s">
        <v>239</v>
      </c>
      <c r="E79" s="26"/>
      <c r="F79" s="27">
        <v>5.25</v>
      </c>
      <c r="G79" s="28">
        <v>167.72</v>
      </c>
      <c r="H79" s="28">
        <v>1.42</v>
      </c>
      <c r="I79" s="28">
        <v>880.52</v>
      </c>
      <c r="J79" s="28">
        <v>7.45</v>
      </c>
      <c r="K79" s="28">
        <v>454.86</v>
      </c>
      <c r="L79" s="28">
        <v>337.42</v>
      </c>
      <c r="M79" s="30">
        <v>1315.38</v>
      </c>
    </row>
    <row r="80" spans="1:13" s="21" customFormat="1" x14ac:dyDescent="0.2">
      <c r="A80" s="31"/>
      <c r="B80" s="32"/>
      <c r="C80" s="33" t="s">
        <v>240</v>
      </c>
      <c r="D80" s="34"/>
      <c r="E80" s="35"/>
      <c r="F80" s="34"/>
      <c r="G80" s="36">
        <v>79.66</v>
      </c>
      <c r="H80" s="36">
        <v>0.67700000000000005</v>
      </c>
      <c r="I80" s="36">
        <v>418.22</v>
      </c>
      <c r="J80" s="36">
        <v>3.55</v>
      </c>
      <c r="K80" s="37"/>
      <c r="L80" s="36">
        <v>97.44</v>
      </c>
      <c r="M80" s="37"/>
    </row>
    <row r="81" spans="1:13" s="1" customFormat="1" outlineLevel="1" x14ac:dyDescent="0.2">
      <c r="A81" s="38" t="s">
        <v>71</v>
      </c>
      <c r="B81" s="39" t="s">
        <v>3</v>
      </c>
      <c r="C81" s="40" t="s">
        <v>224</v>
      </c>
      <c r="D81" s="39" t="s">
        <v>39</v>
      </c>
      <c r="E81" s="41">
        <v>6.1800000000000001E-2</v>
      </c>
      <c r="F81" s="41">
        <v>0.32450000000000001</v>
      </c>
      <c r="G81" s="42">
        <v>1289</v>
      </c>
      <c r="H81" s="43"/>
      <c r="I81" s="42">
        <v>418.22</v>
      </c>
      <c r="J81" s="42"/>
      <c r="K81" s="42"/>
      <c r="L81" s="42"/>
      <c r="M81" s="42"/>
    </row>
    <row r="82" spans="1:13" s="1" customFormat="1" outlineLevel="1" x14ac:dyDescent="0.2">
      <c r="A82" s="38" t="s">
        <v>73</v>
      </c>
      <c r="B82" s="39" t="s">
        <v>45</v>
      </c>
      <c r="C82" s="40" t="s">
        <v>46</v>
      </c>
      <c r="D82" s="39" t="s">
        <v>39</v>
      </c>
      <c r="E82" s="41">
        <v>5.0000000000000001E-4</v>
      </c>
      <c r="F82" s="41">
        <v>2.5999999999999999E-3</v>
      </c>
      <c r="G82" s="42"/>
      <c r="H82" s="43"/>
      <c r="I82" s="42"/>
      <c r="J82" s="42"/>
      <c r="K82" s="42"/>
      <c r="L82" s="42"/>
      <c r="M82" s="42"/>
    </row>
    <row r="83" spans="1:13" s="1" customFormat="1" ht="21" outlineLevel="1" x14ac:dyDescent="0.2">
      <c r="A83" s="44" t="s">
        <v>74</v>
      </c>
      <c r="B83" s="45" t="s">
        <v>226</v>
      </c>
      <c r="C83" s="46" t="s">
        <v>227</v>
      </c>
      <c r="D83" s="45" t="s">
        <v>50</v>
      </c>
      <c r="E83" s="47">
        <v>1.6000000000000001E-3</v>
      </c>
      <c r="F83" s="47">
        <v>8.3999999999999995E-3</v>
      </c>
      <c r="G83" s="48"/>
      <c r="H83" s="49">
        <v>27</v>
      </c>
      <c r="I83" s="49"/>
      <c r="J83" s="49">
        <v>0.23</v>
      </c>
      <c r="K83" s="49"/>
      <c r="L83" s="50"/>
      <c r="M83" s="50"/>
    </row>
    <row r="84" spans="1:13" s="1" customFormat="1" outlineLevel="1" x14ac:dyDescent="0.2">
      <c r="A84" s="44" t="s">
        <v>75</v>
      </c>
      <c r="B84" s="45" t="s">
        <v>52</v>
      </c>
      <c r="C84" s="46" t="s">
        <v>53</v>
      </c>
      <c r="D84" s="45" t="s">
        <v>50</v>
      </c>
      <c r="E84" s="47">
        <v>5.0000000000000001E-4</v>
      </c>
      <c r="F84" s="47">
        <v>2.6250000000000002E-3</v>
      </c>
      <c r="G84" s="48"/>
      <c r="H84" s="49">
        <v>2751</v>
      </c>
      <c r="I84" s="49"/>
      <c r="J84" s="49">
        <v>7.22</v>
      </c>
      <c r="K84" s="49"/>
      <c r="L84" s="50"/>
      <c r="M84" s="50"/>
    </row>
    <row r="85" spans="1:13" s="1" customFormat="1" outlineLevel="2" x14ac:dyDescent="0.2">
      <c r="A85" s="51" t="s">
        <v>75</v>
      </c>
      <c r="B85" s="52"/>
      <c r="C85" s="53" t="s">
        <v>54</v>
      </c>
      <c r="D85" s="54" t="s">
        <v>39</v>
      </c>
      <c r="E85" s="55">
        <v>5.0000000000000001E-4</v>
      </c>
      <c r="F85" s="55">
        <v>2.6250000000000002E-3</v>
      </c>
      <c r="G85" s="56"/>
      <c r="H85" s="57">
        <v>1354</v>
      </c>
      <c r="I85" s="57"/>
      <c r="J85" s="57">
        <v>3.55</v>
      </c>
      <c r="K85" s="49"/>
      <c r="L85" s="50"/>
      <c r="M85" s="50"/>
    </row>
    <row r="86" spans="1:13" s="1" customFormat="1" ht="21" outlineLevel="1" x14ac:dyDescent="0.2">
      <c r="A86" s="58" t="s">
        <v>129</v>
      </c>
      <c r="B86" s="59" t="s">
        <v>241</v>
      </c>
      <c r="C86" s="60" t="s">
        <v>242</v>
      </c>
      <c r="D86" s="59" t="s">
        <v>123</v>
      </c>
      <c r="E86" s="61">
        <v>0.38</v>
      </c>
      <c r="F86" s="61">
        <v>1.9950000000000001</v>
      </c>
      <c r="G86" s="62">
        <v>228</v>
      </c>
      <c r="H86" s="63"/>
      <c r="I86" s="62"/>
      <c r="J86" s="62"/>
      <c r="K86" s="62">
        <v>454.86</v>
      </c>
      <c r="L86" s="50"/>
      <c r="M86" s="50"/>
    </row>
    <row r="87" spans="1:13" s="21" customFormat="1" ht="60" x14ac:dyDescent="0.2">
      <c r="A87" s="22" t="s">
        <v>77</v>
      </c>
      <c r="B87" s="23" t="s">
        <v>243</v>
      </c>
      <c r="C87" s="24" t="s">
        <v>244</v>
      </c>
      <c r="D87" s="25" t="s">
        <v>78</v>
      </c>
      <c r="E87" s="26"/>
      <c r="F87" s="27">
        <v>7</v>
      </c>
      <c r="G87" s="28">
        <v>944.86</v>
      </c>
      <c r="H87" s="28">
        <v>0.82530000000000003</v>
      </c>
      <c r="I87" s="28">
        <v>6614.02</v>
      </c>
      <c r="J87" s="28">
        <v>5.78</v>
      </c>
      <c r="K87" s="28">
        <v>4534.84</v>
      </c>
      <c r="L87" s="28">
        <v>1494.9</v>
      </c>
      <c r="M87" s="30">
        <v>8757.6299999999992</v>
      </c>
    </row>
    <row r="88" spans="1:13" s="21" customFormat="1" x14ac:dyDescent="0.2">
      <c r="A88" s="31"/>
      <c r="B88" s="32"/>
      <c r="C88" s="33" t="s">
        <v>118</v>
      </c>
      <c r="D88" s="34"/>
      <c r="E88" s="35"/>
      <c r="F88" s="34"/>
      <c r="G88" s="36">
        <v>296.2</v>
      </c>
      <c r="H88" s="36">
        <v>0.40620000000000001</v>
      </c>
      <c r="I88" s="36">
        <v>2073.41</v>
      </c>
      <c r="J88" s="36">
        <v>2.84</v>
      </c>
      <c r="K88" s="37"/>
      <c r="L88" s="36">
        <v>648.71</v>
      </c>
      <c r="M88" s="37"/>
    </row>
    <row r="89" spans="1:13" s="1" customFormat="1" outlineLevel="1" x14ac:dyDescent="0.2">
      <c r="A89" s="38" t="s">
        <v>245</v>
      </c>
      <c r="B89" s="39" t="s">
        <v>3</v>
      </c>
      <c r="C89" s="40" t="s">
        <v>182</v>
      </c>
      <c r="D89" s="39" t="s">
        <v>39</v>
      </c>
      <c r="E89" s="41">
        <v>0.26119999999999999</v>
      </c>
      <c r="F89" s="41">
        <v>1.83</v>
      </c>
      <c r="G89" s="42">
        <v>1134</v>
      </c>
      <c r="H89" s="43"/>
      <c r="I89" s="42">
        <v>2073.41</v>
      </c>
      <c r="J89" s="42"/>
      <c r="K89" s="42"/>
      <c r="L89" s="42"/>
      <c r="M89" s="42"/>
    </row>
    <row r="90" spans="1:13" s="1" customFormat="1" outlineLevel="1" x14ac:dyDescent="0.2">
      <c r="A90" s="38" t="s">
        <v>246</v>
      </c>
      <c r="B90" s="39" t="s">
        <v>45</v>
      </c>
      <c r="C90" s="40" t="s">
        <v>46</v>
      </c>
      <c r="D90" s="39" t="s">
        <v>39</v>
      </c>
      <c r="E90" s="41">
        <v>2.9999999999999997E-4</v>
      </c>
      <c r="F90" s="41">
        <v>2.0999999999999999E-3</v>
      </c>
      <c r="G90" s="42"/>
      <c r="H90" s="43"/>
      <c r="I90" s="42"/>
      <c r="J90" s="42"/>
      <c r="K90" s="42"/>
      <c r="L90" s="42"/>
      <c r="M90" s="42"/>
    </row>
    <row r="91" spans="1:13" s="1" customFormat="1" outlineLevel="1" x14ac:dyDescent="0.2">
      <c r="A91" s="44" t="s">
        <v>247</v>
      </c>
      <c r="B91" s="45" t="s">
        <v>52</v>
      </c>
      <c r="C91" s="46" t="s">
        <v>53</v>
      </c>
      <c r="D91" s="45" t="s">
        <v>50</v>
      </c>
      <c r="E91" s="47">
        <v>2.9999999999999997E-4</v>
      </c>
      <c r="F91" s="47">
        <v>2.0999999999999999E-3</v>
      </c>
      <c r="G91" s="48"/>
      <c r="H91" s="49">
        <v>2751</v>
      </c>
      <c r="I91" s="49"/>
      <c r="J91" s="49">
        <v>5.78</v>
      </c>
      <c r="K91" s="49"/>
      <c r="L91" s="50"/>
      <c r="M91" s="50"/>
    </row>
    <row r="92" spans="1:13" s="1" customFormat="1" outlineLevel="2" x14ac:dyDescent="0.2">
      <c r="A92" s="51" t="s">
        <v>247</v>
      </c>
      <c r="B92" s="52"/>
      <c r="C92" s="53" t="s">
        <v>54</v>
      </c>
      <c r="D92" s="54" t="s">
        <v>39</v>
      </c>
      <c r="E92" s="55">
        <v>2.9999999999999997E-4</v>
      </c>
      <c r="F92" s="55">
        <v>2.0999999999999999E-3</v>
      </c>
      <c r="G92" s="56"/>
      <c r="H92" s="57">
        <v>1354</v>
      </c>
      <c r="I92" s="57"/>
      <c r="J92" s="57">
        <v>2.84</v>
      </c>
      <c r="K92" s="49"/>
      <c r="L92" s="50"/>
      <c r="M92" s="50"/>
    </row>
    <row r="93" spans="1:13" s="1" customFormat="1" ht="31.5" outlineLevel="1" x14ac:dyDescent="0.2">
      <c r="A93" s="58" t="s">
        <v>248</v>
      </c>
      <c r="B93" s="59" t="s">
        <v>249</v>
      </c>
      <c r="C93" s="60" t="s">
        <v>250</v>
      </c>
      <c r="D93" s="59" t="s">
        <v>123</v>
      </c>
      <c r="E93" s="61">
        <v>0.01</v>
      </c>
      <c r="F93" s="61">
        <v>7.0000000000000007E-2</v>
      </c>
      <c r="G93" s="62">
        <v>192</v>
      </c>
      <c r="H93" s="63"/>
      <c r="I93" s="62"/>
      <c r="J93" s="62"/>
      <c r="K93" s="62">
        <v>13.44</v>
      </c>
      <c r="L93" s="50"/>
      <c r="M93" s="50"/>
    </row>
    <row r="94" spans="1:13" s="1" customFormat="1" ht="21" outlineLevel="1" x14ac:dyDescent="0.2">
      <c r="A94" s="58" t="s">
        <v>251</v>
      </c>
      <c r="B94" s="59" t="s">
        <v>252</v>
      </c>
      <c r="C94" s="60" t="s">
        <v>253</v>
      </c>
      <c r="D94" s="59" t="s">
        <v>128</v>
      </c>
      <c r="E94" s="61">
        <v>2E-3</v>
      </c>
      <c r="F94" s="61">
        <v>1.4E-2</v>
      </c>
      <c r="G94" s="62">
        <v>319697</v>
      </c>
      <c r="H94" s="63"/>
      <c r="I94" s="62"/>
      <c r="J94" s="62"/>
      <c r="K94" s="62">
        <v>4475.76</v>
      </c>
      <c r="L94" s="50"/>
      <c r="M94" s="50"/>
    </row>
    <row r="95" spans="1:13" s="1" customFormat="1" outlineLevel="1" x14ac:dyDescent="0.2">
      <c r="A95" s="58" t="s">
        <v>254</v>
      </c>
      <c r="B95" s="59" t="s">
        <v>121</v>
      </c>
      <c r="C95" s="60" t="s">
        <v>122</v>
      </c>
      <c r="D95" s="59" t="s">
        <v>123</v>
      </c>
      <c r="E95" s="61">
        <v>0.02</v>
      </c>
      <c r="F95" s="61">
        <v>0.14000000000000001</v>
      </c>
      <c r="G95" s="62">
        <v>326</v>
      </c>
      <c r="H95" s="63"/>
      <c r="I95" s="62"/>
      <c r="J95" s="62"/>
      <c r="K95" s="62">
        <v>45.64</v>
      </c>
      <c r="L95" s="50"/>
      <c r="M95" s="50"/>
    </row>
    <row r="96" spans="1:13" s="1" customFormat="1" ht="26.1" customHeight="1" x14ac:dyDescent="0.2">
      <c r="A96" s="179"/>
      <c r="B96" s="180"/>
      <c r="C96" s="181" t="s">
        <v>255</v>
      </c>
      <c r="D96" s="181"/>
      <c r="E96" s="180"/>
      <c r="F96" s="180"/>
      <c r="G96" s="180"/>
      <c r="H96" s="180"/>
      <c r="I96" s="180"/>
      <c r="J96" s="180"/>
      <c r="K96" s="180"/>
      <c r="L96" s="180"/>
      <c r="M96" s="182"/>
    </row>
    <row r="97" spans="1:13" s="21" customFormat="1" ht="36" x14ac:dyDescent="0.2">
      <c r="A97" s="22" t="s">
        <v>79</v>
      </c>
      <c r="B97" s="23" t="s">
        <v>256</v>
      </c>
      <c r="C97" s="24" t="s">
        <v>257</v>
      </c>
      <c r="D97" s="25" t="s">
        <v>36</v>
      </c>
      <c r="E97" s="26"/>
      <c r="F97" s="27">
        <v>49.5</v>
      </c>
      <c r="G97" s="28">
        <v>792.33</v>
      </c>
      <c r="H97" s="28" t="s">
        <v>37</v>
      </c>
      <c r="I97" s="28">
        <v>39220.129999999997</v>
      </c>
      <c r="J97" s="29" t="s">
        <v>37</v>
      </c>
      <c r="K97" s="29" t="s">
        <v>37</v>
      </c>
      <c r="L97" s="28">
        <v>28238.49</v>
      </c>
      <c r="M97" s="30">
        <v>72855.31</v>
      </c>
    </row>
    <row r="98" spans="1:13" s="21" customFormat="1" x14ac:dyDescent="0.2">
      <c r="A98" s="31"/>
      <c r="B98" s="32"/>
      <c r="C98" s="33" t="s">
        <v>118</v>
      </c>
      <c r="D98" s="34"/>
      <c r="E98" s="35"/>
      <c r="F98" s="34"/>
      <c r="G98" s="36">
        <v>792.33</v>
      </c>
      <c r="H98" s="36" t="s">
        <v>37</v>
      </c>
      <c r="I98" s="36">
        <v>39220.129999999997</v>
      </c>
      <c r="J98" s="37" t="s">
        <v>37</v>
      </c>
      <c r="K98" s="37"/>
      <c r="L98" s="36">
        <v>5396.69</v>
      </c>
      <c r="M98" s="37"/>
    </row>
    <row r="99" spans="1:13" s="1" customFormat="1" outlineLevel="1" x14ac:dyDescent="0.2">
      <c r="A99" s="38" t="s">
        <v>130</v>
      </c>
      <c r="B99" s="39" t="s">
        <v>3</v>
      </c>
      <c r="C99" s="40" t="s">
        <v>182</v>
      </c>
      <c r="D99" s="39" t="s">
        <v>39</v>
      </c>
      <c r="E99" s="41">
        <v>0.69869999999999999</v>
      </c>
      <c r="F99" s="41">
        <v>34.590000000000003</v>
      </c>
      <c r="G99" s="42">
        <v>1134</v>
      </c>
      <c r="H99" s="43"/>
      <c r="I99" s="42">
        <v>39220.129999999997</v>
      </c>
      <c r="J99" s="42"/>
      <c r="K99" s="42"/>
      <c r="L99" s="42"/>
      <c r="M99" s="42"/>
    </row>
    <row r="100" spans="1:13" s="1" customFormat="1" outlineLevel="1" x14ac:dyDescent="0.2">
      <c r="A100" s="58" t="s">
        <v>131</v>
      </c>
      <c r="B100" s="59" t="s">
        <v>232</v>
      </c>
      <c r="C100" s="60" t="s">
        <v>233</v>
      </c>
      <c r="D100" s="59" t="s">
        <v>128</v>
      </c>
      <c r="E100" s="61">
        <v>5.1999999999999998E-2</v>
      </c>
      <c r="F100" s="61">
        <v>2.5739999999999998</v>
      </c>
      <c r="G100" s="62" t="s">
        <v>37</v>
      </c>
      <c r="H100" s="63"/>
      <c r="I100" s="62"/>
      <c r="J100" s="62"/>
      <c r="K100" s="62" t="s">
        <v>37</v>
      </c>
      <c r="L100" s="50"/>
      <c r="M100" s="50"/>
    </row>
    <row r="101" spans="1:13" s="21" customFormat="1" ht="36" x14ac:dyDescent="0.2">
      <c r="A101" s="22" t="s">
        <v>80</v>
      </c>
      <c r="B101" s="23" t="s">
        <v>258</v>
      </c>
      <c r="C101" s="24" t="s">
        <v>259</v>
      </c>
      <c r="D101" s="25" t="s">
        <v>260</v>
      </c>
      <c r="E101" s="26"/>
      <c r="F101" s="27">
        <v>49.5</v>
      </c>
      <c r="G101" s="28">
        <v>745.99</v>
      </c>
      <c r="H101" s="28" t="s">
        <v>37</v>
      </c>
      <c r="I101" s="28">
        <v>36926.58</v>
      </c>
      <c r="J101" s="29" t="s">
        <v>37</v>
      </c>
      <c r="K101" s="28">
        <v>19568.91</v>
      </c>
      <c r="L101" s="28">
        <v>16316.21</v>
      </c>
      <c r="M101" s="30">
        <v>57502.22</v>
      </c>
    </row>
    <row r="102" spans="1:13" s="21" customFormat="1" x14ac:dyDescent="0.2">
      <c r="A102" s="31"/>
      <c r="B102" s="32"/>
      <c r="C102" s="33" t="s">
        <v>261</v>
      </c>
      <c r="D102" s="34"/>
      <c r="E102" s="35"/>
      <c r="F102" s="34"/>
      <c r="G102" s="36">
        <v>350.66</v>
      </c>
      <c r="H102" s="36" t="s">
        <v>37</v>
      </c>
      <c r="I102" s="36">
        <v>17357.669999999998</v>
      </c>
      <c r="J102" s="37" t="s">
        <v>37</v>
      </c>
      <c r="K102" s="37"/>
      <c r="L102" s="36">
        <v>4259.42</v>
      </c>
      <c r="M102" s="37"/>
    </row>
    <row r="103" spans="1:13" s="1" customFormat="1" outlineLevel="1" x14ac:dyDescent="0.2">
      <c r="A103" s="38" t="s">
        <v>262</v>
      </c>
      <c r="B103" s="39" t="s">
        <v>3</v>
      </c>
      <c r="C103" s="40" t="s">
        <v>120</v>
      </c>
      <c r="D103" s="39" t="s">
        <v>39</v>
      </c>
      <c r="E103" s="41">
        <v>0.35599999999999998</v>
      </c>
      <c r="F103" s="41">
        <v>17.62</v>
      </c>
      <c r="G103" s="42">
        <v>985</v>
      </c>
      <c r="H103" s="43"/>
      <c r="I103" s="42">
        <v>17357.669999999998</v>
      </c>
      <c r="J103" s="42"/>
      <c r="K103" s="42"/>
      <c r="L103" s="42"/>
      <c r="M103" s="42"/>
    </row>
    <row r="104" spans="1:13" s="1" customFormat="1" ht="21" outlineLevel="1" x14ac:dyDescent="0.2">
      <c r="A104" s="58" t="s">
        <v>263</v>
      </c>
      <c r="B104" s="59" t="s">
        <v>264</v>
      </c>
      <c r="C104" s="60" t="s">
        <v>265</v>
      </c>
      <c r="D104" s="59" t="s">
        <v>76</v>
      </c>
      <c r="E104" s="61">
        <v>2.0400000000000001E-2</v>
      </c>
      <c r="F104" s="61">
        <v>1.0098</v>
      </c>
      <c r="G104" s="62">
        <v>19379</v>
      </c>
      <c r="H104" s="63"/>
      <c r="I104" s="62"/>
      <c r="J104" s="62"/>
      <c r="K104" s="62">
        <v>19568.91</v>
      </c>
      <c r="L104" s="50"/>
      <c r="M104" s="50"/>
    </row>
    <row r="105" spans="1:13" s="21" customFormat="1" ht="60" x14ac:dyDescent="0.2">
      <c r="A105" s="22" t="s">
        <v>81</v>
      </c>
      <c r="B105" s="23" t="s">
        <v>266</v>
      </c>
      <c r="C105" s="24" t="s">
        <v>267</v>
      </c>
      <c r="D105" s="25" t="s">
        <v>268</v>
      </c>
      <c r="E105" s="26"/>
      <c r="F105" s="27">
        <v>49.5</v>
      </c>
      <c r="G105" s="28">
        <v>4261.46</v>
      </c>
      <c r="H105" s="28">
        <v>117.39</v>
      </c>
      <c r="I105" s="28">
        <v>210942.25</v>
      </c>
      <c r="J105" s="28">
        <v>5810.79</v>
      </c>
      <c r="K105" s="28">
        <v>151766.51</v>
      </c>
      <c r="L105" s="28">
        <v>52728.21</v>
      </c>
      <c r="M105" s="30">
        <v>284764.09999999998</v>
      </c>
    </row>
    <row r="106" spans="1:13" s="21" customFormat="1" x14ac:dyDescent="0.2">
      <c r="A106" s="31"/>
      <c r="B106" s="32"/>
      <c r="C106" s="33" t="s">
        <v>261</v>
      </c>
      <c r="D106" s="34"/>
      <c r="E106" s="35"/>
      <c r="F106" s="34"/>
      <c r="G106" s="36">
        <v>1078.08</v>
      </c>
      <c r="H106" s="36">
        <v>55.13</v>
      </c>
      <c r="I106" s="36">
        <v>53364.959999999999</v>
      </c>
      <c r="J106" s="36">
        <v>2728.89</v>
      </c>
      <c r="K106" s="37"/>
      <c r="L106" s="36">
        <v>21093.64</v>
      </c>
      <c r="M106" s="37"/>
    </row>
    <row r="107" spans="1:13" s="1" customFormat="1" outlineLevel="1" x14ac:dyDescent="0.2">
      <c r="A107" s="38" t="s">
        <v>269</v>
      </c>
      <c r="B107" s="39" t="s">
        <v>3</v>
      </c>
      <c r="C107" s="40" t="s">
        <v>153</v>
      </c>
      <c r="D107" s="39" t="s">
        <v>39</v>
      </c>
      <c r="E107" s="41">
        <v>0.89839999999999998</v>
      </c>
      <c r="F107" s="41">
        <v>44.47</v>
      </c>
      <c r="G107" s="42">
        <v>1200</v>
      </c>
      <c r="H107" s="43"/>
      <c r="I107" s="42">
        <v>53364.959999999999</v>
      </c>
      <c r="J107" s="42"/>
      <c r="K107" s="42"/>
      <c r="L107" s="42"/>
      <c r="M107" s="42"/>
    </row>
    <row r="108" spans="1:13" s="1" customFormat="1" outlineLevel="1" x14ac:dyDescent="0.2">
      <c r="A108" s="38" t="s">
        <v>270</v>
      </c>
      <c r="B108" s="39" t="s">
        <v>45</v>
      </c>
      <c r="C108" s="40" t="s">
        <v>46</v>
      </c>
      <c r="D108" s="39" t="s">
        <v>39</v>
      </c>
      <c r="E108" s="41">
        <v>3.9600000000000003E-2</v>
      </c>
      <c r="F108" s="41">
        <v>1.96</v>
      </c>
      <c r="G108" s="42"/>
      <c r="H108" s="43"/>
      <c r="I108" s="42"/>
      <c r="J108" s="42"/>
      <c r="K108" s="42"/>
      <c r="L108" s="42"/>
      <c r="M108" s="42"/>
    </row>
    <row r="109" spans="1:13" s="1" customFormat="1" outlineLevel="1" x14ac:dyDescent="0.2">
      <c r="A109" s="44" t="s">
        <v>271</v>
      </c>
      <c r="B109" s="45" t="s">
        <v>125</v>
      </c>
      <c r="C109" s="46" t="s">
        <v>126</v>
      </c>
      <c r="D109" s="45" t="s">
        <v>50</v>
      </c>
      <c r="E109" s="47">
        <v>2.5999999999999999E-3</v>
      </c>
      <c r="F109" s="47">
        <v>0.12870000000000001</v>
      </c>
      <c r="G109" s="48"/>
      <c r="H109" s="49">
        <v>5044</v>
      </c>
      <c r="I109" s="49"/>
      <c r="J109" s="49">
        <v>649.16</v>
      </c>
      <c r="K109" s="49"/>
      <c r="L109" s="50"/>
      <c r="M109" s="50"/>
    </row>
    <row r="110" spans="1:13" s="1" customFormat="1" outlineLevel="2" x14ac:dyDescent="0.2">
      <c r="A110" s="51" t="s">
        <v>271</v>
      </c>
      <c r="B110" s="52"/>
      <c r="C110" s="53" t="s">
        <v>54</v>
      </c>
      <c r="D110" s="54" t="s">
        <v>39</v>
      </c>
      <c r="E110" s="55">
        <v>2.5999999999999999E-3</v>
      </c>
      <c r="F110" s="55">
        <v>0.12870000000000001</v>
      </c>
      <c r="G110" s="56"/>
      <c r="H110" s="57">
        <v>1935</v>
      </c>
      <c r="I110" s="57"/>
      <c r="J110" s="57">
        <v>249.03</v>
      </c>
      <c r="K110" s="49"/>
      <c r="L110" s="50"/>
      <c r="M110" s="50"/>
    </row>
    <row r="111" spans="1:13" s="1" customFormat="1" outlineLevel="1" x14ac:dyDescent="0.2">
      <c r="A111" s="44" t="s">
        <v>272</v>
      </c>
      <c r="B111" s="45" t="s">
        <v>273</v>
      </c>
      <c r="C111" s="46" t="s">
        <v>274</v>
      </c>
      <c r="D111" s="45" t="s">
        <v>50</v>
      </c>
      <c r="E111" s="47">
        <v>2.86E-2</v>
      </c>
      <c r="F111" s="47">
        <v>1.4157</v>
      </c>
      <c r="G111" s="48"/>
      <c r="H111" s="49">
        <v>87</v>
      </c>
      <c r="I111" s="49"/>
      <c r="J111" s="49">
        <v>123.17</v>
      </c>
      <c r="K111" s="49"/>
      <c r="L111" s="50"/>
      <c r="M111" s="50"/>
    </row>
    <row r="112" spans="1:13" s="1" customFormat="1" outlineLevel="1" x14ac:dyDescent="0.2">
      <c r="A112" s="44" t="s">
        <v>275</v>
      </c>
      <c r="B112" s="45" t="s">
        <v>52</v>
      </c>
      <c r="C112" s="46" t="s">
        <v>53</v>
      </c>
      <c r="D112" s="45" t="s">
        <v>50</v>
      </c>
      <c r="E112" s="47">
        <v>3.6999999999999998E-2</v>
      </c>
      <c r="F112" s="47">
        <v>1.8314999999999999</v>
      </c>
      <c r="G112" s="48"/>
      <c r="H112" s="49">
        <v>2751</v>
      </c>
      <c r="I112" s="49"/>
      <c r="J112" s="49">
        <v>5038.46</v>
      </c>
      <c r="K112" s="49"/>
      <c r="L112" s="50"/>
      <c r="M112" s="50"/>
    </row>
    <row r="113" spans="1:13" s="1" customFormat="1" outlineLevel="2" x14ac:dyDescent="0.2">
      <c r="A113" s="51" t="s">
        <v>275</v>
      </c>
      <c r="B113" s="52"/>
      <c r="C113" s="53" t="s">
        <v>54</v>
      </c>
      <c r="D113" s="54" t="s">
        <v>39</v>
      </c>
      <c r="E113" s="55">
        <v>3.6999999999999998E-2</v>
      </c>
      <c r="F113" s="55">
        <v>1.8314999999999999</v>
      </c>
      <c r="G113" s="56"/>
      <c r="H113" s="57">
        <v>1354</v>
      </c>
      <c r="I113" s="57"/>
      <c r="J113" s="57">
        <v>2479.85</v>
      </c>
      <c r="K113" s="49"/>
      <c r="L113" s="50"/>
      <c r="M113" s="50"/>
    </row>
    <row r="114" spans="1:13" s="1" customFormat="1" outlineLevel="1" x14ac:dyDescent="0.2">
      <c r="A114" s="58" t="s">
        <v>276</v>
      </c>
      <c r="B114" s="59" t="s">
        <v>277</v>
      </c>
      <c r="C114" s="60" t="s">
        <v>278</v>
      </c>
      <c r="D114" s="59" t="s">
        <v>123</v>
      </c>
      <c r="E114" s="61">
        <v>0.02</v>
      </c>
      <c r="F114" s="61">
        <v>0.99</v>
      </c>
      <c r="G114" s="62">
        <v>90</v>
      </c>
      <c r="H114" s="63"/>
      <c r="I114" s="62"/>
      <c r="J114" s="62"/>
      <c r="K114" s="62">
        <v>89.1</v>
      </c>
      <c r="L114" s="50"/>
      <c r="M114" s="50"/>
    </row>
    <row r="115" spans="1:13" s="1" customFormat="1" ht="21" outlineLevel="1" x14ac:dyDescent="0.2">
      <c r="A115" s="58" t="s">
        <v>279</v>
      </c>
      <c r="B115" s="59" t="s">
        <v>280</v>
      </c>
      <c r="C115" s="60" t="s">
        <v>281</v>
      </c>
      <c r="D115" s="59" t="s">
        <v>123</v>
      </c>
      <c r="E115" s="61">
        <v>7.65</v>
      </c>
      <c r="F115" s="61">
        <v>378.67500000000001</v>
      </c>
      <c r="G115" s="62">
        <v>59</v>
      </c>
      <c r="H115" s="63"/>
      <c r="I115" s="62"/>
      <c r="J115" s="62"/>
      <c r="K115" s="62">
        <v>22341.83</v>
      </c>
      <c r="L115" s="50"/>
      <c r="M115" s="50"/>
    </row>
    <row r="116" spans="1:13" s="1" customFormat="1" ht="21" outlineLevel="1" x14ac:dyDescent="0.2">
      <c r="A116" s="58" t="s">
        <v>282</v>
      </c>
      <c r="B116" s="59" t="s">
        <v>283</v>
      </c>
      <c r="C116" s="60" t="s">
        <v>284</v>
      </c>
      <c r="D116" s="59" t="s">
        <v>123</v>
      </c>
      <c r="E116" s="61">
        <v>0.75</v>
      </c>
      <c r="F116" s="61">
        <v>37.125</v>
      </c>
      <c r="G116" s="62">
        <v>64</v>
      </c>
      <c r="H116" s="63"/>
      <c r="I116" s="62"/>
      <c r="J116" s="62"/>
      <c r="K116" s="62">
        <v>2376</v>
      </c>
      <c r="L116" s="50"/>
      <c r="M116" s="50"/>
    </row>
    <row r="117" spans="1:13" s="1" customFormat="1" ht="31.5" outlineLevel="1" x14ac:dyDescent="0.2">
      <c r="A117" s="58" t="s">
        <v>285</v>
      </c>
      <c r="B117" s="59" t="s">
        <v>286</v>
      </c>
      <c r="C117" s="60" t="s">
        <v>287</v>
      </c>
      <c r="D117" s="59" t="s">
        <v>123</v>
      </c>
      <c r="E117" s="61">
        <v>0.1</v>
      </c>
      <c r="F117" s="61">
        <v>4.95</v>
      </c>
      <c r="G117" s="62">
        <v>332</v>
      </c>
      <c r="H117" s="63"/>
      <c r="I117" s="62"/>
      <c r="J117" s="62"/>
      <c r="K117" s="62">
        <v>1643.4</v>
      </c>
      <c r="L117" s="50"/>
      <c r="M117" s="50"/>
    </row>
    <row r="118" spans="1:13" s="1" customFormat="1" ht="21" outlineLevel="1" x14ac:dyDescent="0.2">
      <c r="A118" s="58" t="s">
        <v>288</v>
      </c>
      <c r="B118" s="59" t="s">
        <v>289</v>
      </c>
      <c r="C118" s="60" t="s">
        <v>290</v>
      </c>
      <c r="D118" s="59" t="s">
        <v>36</v>
      </c>
      <c r="E118" s="61">
        <v>1.02</v>
      </c>
      <c r="F118" s="61">
        <v>50.49</v>
      </c>
      <c r="G118" s="62">
        <v>2482</v>
      </c>
      <c r="H118" s="63"/>
      <c r="I118" s="62"/>
      <c r="J118" s="62"/>
      <c r="K118" s="62">
        <v>125316.18</v>
      </c>
      <c r="L118" s="50"/>
      <c r="M118" s="50"/>
    </row>
    <row r="119" spans="1:13" s="21" customFormat="1" ht="48" x14ac:dyDescent="0.2">
      <c r="A119" s="22" t="s">
        <v>132</v>
      </c>
      <c r="B119" s="23" t="s">
        <v>291</v>
      </c>
      <c r="C119" s="24" t="s">
        <v>292</v>
      </c>
      <c r="D119" s="25" t="s">
        <v>36</v>
      </c>
      <c r="E119" s="26"/>
      <c r="F119" s="27">
        <v>3</v>
      </c>
      <c r="G119" s="28">
        <v>11566</v>
      </c>
      <c r="H119" s="28" t="s">
        <v>37</v>
      </c>
      <c r="I119" s="28">
        <v>34698</v>
      </c>
      <c r="J119" s="29" t="s">
        <v>37</v>
      </c>
      <c r="K119" s="28">
        <v>34698</v>
      </c>
      <c r="L119" s="29" t="s">
        <v>37</v>
      </c>
      <c r="M119" s="30">
        <v>37473.839999999997</v>
      </c>
    </row>
    <row r="120" spans="1:13" s="21" customFormat="1" x14ac:dyDescent="0.2">
      <c r="A120" s="31"/>
      <c r="B120" s="32"/>
      <c r="C120" s="33" t="s">
        <v>57</v>
      </c>
      <c r="D120" s="34"/>
      <c r="E120" s="35"/>
      <c r="F120" s="34"/>
      <c r="G120" s="36" t="s">
        <v>37</v>
      </c>
      <c r="H120" s="36" t="s">
        <v>37</v>
      </c>
      <c r="I120" s="37" t="s">
        <v>37</v>
      </c>
      <c r="J120" s="37" t="s">
        <v>37</v>
      </c>
      <c r="K120" s="37"/>
      <c r="L120" s="36">
        <v>2775.84</v>
      </c>
      <c r="M120" s="37"/>
    </row>
    <row r="121" spans="1:13" s="21" customFormat="1" ht="60" x14ac:dyDescent="0.2">
      <c r="A121" s="22" t="s">
        <v>133</v>
      </c>
      <c r="B121" s="23" t="s">
        <v>293</v>
      </c>
      <c r="C121" s="24" t="s">
        <v>294</v>
      </c>
      <c r="D121" s="25" t="s">
        <v>78</v>
      </c>
      <c r="E121" s="26"/>
      <c r="F121" s="27">
        <v>29</v>
      </c>
      <c r="G121" s="28">
        <v>1519.72</v>
      </c>
      <c r="H121" s="28">
        <v>12.33</v>
      </c>
      <c r="I121" s="28">
        <v>44071.81</v>
      </c>
      <c r="J121" s="28">
        <v>357.5</v>
      </c>
      <c r="K121" s="28">
        <v>35563.57</v>
      </c>
      <c r="L121" s="28">
        <v>7776.07</v>
      </c>
      <c r="M121" s="30">
        <v>55995.71</v>
      </c>
    </row>
    <row r="122" spans="1:13" s="21" customFormat="1" x14ac:dyDescent="0.2">
      <c r="A122" s="31"/>
      <c r="B122" s="32"/>
      <c r="C122" s="33" t="s">
        <v>261</v>
      </c>
      <c r="D122" s="34"/>
      <c r="E122" s="35"/>
      <c r="F122" s="34"/>
      <c r="G122" s="36">
        <v>281.06</v>
      </c>
      <c r="H122" s="36">
        <v>4.2</v>
      </c>
      <c r="I122" s="36">
        <v>8150.74</v>
      </c>
      <c r="J122" s="36">
        <v>121.67</v>
      </c>
      <c r="K122" s="37"/>
      <c r="L122" s="36">
        <v>4147.83</v>
      </c>
      <c r="M122" s="37"/>
    </row>
    <row r="123" spans="1:13" s="1" customFormat="1" outlineLevel="1" x14ac:dyDescent="0.2">
      <c r="A123" s="38" t="s">
        <v>134</v>
      </c>
      <c r="B123" s="39" t="s">
        <v>3</v>
      </c>
      <c r="C123" s="40" t="s">
        <v>124</v>
      </c>
      <c r="D123" s="39" t="s">
        <v>39</v>
      </c>
      <c r="E123" s="41">
        <v>0.23</v>
      </c>
      <c r="F123" s="41">
        <v>6.67</v>
      </c>
      <c r="G123" s="42">
        <v>1222</v>
      </c>
      <c r="H123" s="43"/>
      <c r="I123" s="42">
        <v>8150.74</v>
      </c>
      <c r="J123" s="42"/>
      <c r="K123" s="42"/>
      <c r="L123" s="42"/>
      <c r="M123" s="42"/>
    </row>
    <row r="124" spans="1:13" s="1" customFormat="1" outlineLevel="1" x14ac:dyDescent="0.2">
      <c r="A124" s="38" t="s">
        <v>136</v>
      </c>
      <c r="B124" s="39" t="s">
        <v>45</v>
      </c>
      <c r="C124" s="40" t="s">
        <v>46</v>
      </c>
      <c r="D124" s="39" t="s">
        <v>39</v>
      </c>
      <c r="E124" s="41">
        <v>3.0000000000000001E-3</v>
      </c>
      <c r="F124" s="41">
        <v>8.6099999999999996E-2</v>
      </c>
      <c r="G124" s="42"/>
      <c r="H124" s="43"/>
      <c r="I124" s="42"/>
      <c r="J124" s="42"/>
      <c r="K124" s="42"/>
      <c r="L124" s="42"/>
      <c r="M124" s="42"/>
    </row>
    <row r="125" spans="1:13" s="1" customFormat="1" outlineLevel="1" x14ac:dyDescent="0.2">
      <c r="A125" s="44" t="s">
        <v>295</v>
      </c>
      <c r="B125" s="45" t="s">
        <v>296</v>
      </c>
      <c r="C125" s="46" t="s">
        <v>297</v>
      </c>
      <c r="D125" s="45" t="s">
        <v>50</v>
      </c>
      <c r="E125" s="47">
        <v>2.0999999999999999E-3</v>
      </c>
      <c r="F125" s="47">
        <v>6.0900000000000003E-2</v>
      </c>
      <c r="G125" s="48"/>
      <c r="H125" s="49">
        <v>12</v>
      </c>
      <c r="I125" s="49"/>
      <c r="J125" s="49">
        <v>0.73</v>
      </c>
      <c r="K125" s="49"/>
      <c r="L125" s="50"/>
      <c r="M125" s="50"/>
    </row>
    <row r="126" spans="1:13" s="1" customFormat="1" outlineLevel="1" x14ac:dyDescent="0.2">
      <c r="A126" s="44" t="s">
        <v>298</v>
      </c>
      <c r="B126" s="45" t="s">
        <v>125</v>
      </c>
      <c r="C126" s="46" t="s">
        <v>126</v>
      </c>
      <c r="D126" s="45" t="s">
        <v>50</v>
      </c>
      <c r="E126" s="47">
        <v>2.9999999999999997E-4</v>
      </c>
      <c r="F126" s="47">
        <v>8.6999999999999994E-3</v>
      </c>
      <c r="G126" s="48"/>
      <c r="H126" s="49">
        <v>5044</v>
      </c>
      <c r="I126" s="49"/>
      <c r="J126" s="49">
        <v>43.88</v>
      </c>
      <c r="K126" s="49"/>
      <c r="L126" s="50"/>
      <c r="M126" s="50"/>
    </row>
    <row r="127" spans="1:13" s="1" customFormat="1" outlineLevel="2" x14ac:dyDescent="0.2">
      <c r="A127" s="51" t="s">
        <v>298</v>
      </c>
      <c r="B127" s="52"/>
      <c r="C127" s="53" t="s">
        <v>54</v>
      </c>
      <c r="D127" s="54" t="s">
        <v>39</v>
      </c>
      <c r="E127" s="55">
        <v>2.9999999999999997E-4</v>
      </c>
      <c r="F127" s="55">
        <v>8.6999999999999994E-3</v>
      </c>
      <c r="G127" s="56"/>
      <c r="H127" s="57">
        <v>1935</v>
      </c>
      <c r="I127" s="57"/>
      <c r="J127" s="57">
        <v>16.829999999999998</v>
      </c>
      <c r="K127" s="49"/>
      <c r="L127" s="50"/>
      <c r="M127" s="50"/>
    </row>
    <row r="128" spans="1:13" s="1" customFormat="1" outlineLevel="1" x14ac:dyDescent="0.2">
      <c r="A128" s="44" t="s">
        <v>299</v>
      </c>
      <c r="B128" s="45" t="s">
        <v>273</v>
      </c>
      <c r="C128" s="46" t="s">
        <v>274</v>
      </c>
      <c r="D128" s="45" t="s">
        <v>50</v>
      </c>
      <c r="E128" s="47">
        <v>0.01</v>
      </c>
      <c r="F128" s="47">
        <v>0.28999999999999998</v>
      </c>
      <c r="G128" s="48"/>
      <c r="H128" s="49">
        <v>87</v>
      </c>
      <c r="I128" s="49"/>
      <c r="J128" s="49">
        <v>25.23</v>
      </c>
      <c r="K128" s="49"/>
      <c r="L128" s="50"/>
      <c r="M128" s="50"/>
    </row>
    <row r="129" spans="1:13" s="1" customFormat="1" outlineLevel="1" x14ac:dyDescent="0.2">
      <c r="A129" s="44" t="s">
        <v>300</v>
      </c>
      <c r="B129" s="45" t="s">
        <v>301</v>
      </c>
      <c r="C129" s="46" t="s">
        <v>302</v>
      </c>
      <c r="D129" s="45" t="s">
        <v>50</v>
      </c>
      <c r="E129" s="47">
        <v>2.6700000000000001E-3</v>
      </c>
      <c r="F129" s="47">
        <v>7.7429999999999999E-2</v>
      </c>
      <c r="G129" s="48"/>
      <c r="H129" s="49">
        <v>3715</v>
      </c>
      <c r="I129" s="49"/>
      <c r="J129" s="49">
        <v>287.64999999999998</v>
      </c>
      <c r="K129" s="49"/>
      <c r="L129" s="50"/>
      <c r="M129" s="50"/>
    </row>
    <row r="130" spans="1:13" s="1" customFormat="1" outlineLevel="2" x14ac:dyDescent="0.2">
      <c r="A130" s="51" t="s">
        <v>300</v>
      </c>
      <c r="B130" s="52"/>
      <c r="C130" s="53" t="s">
        <v>54</v>
      </c>
      <c r="D130" s="54" t="s">
        <v>39</v>
      </c>
      <c r="E130" s="55">
        <v>2.6700000000000001E-3</v>
      </c>
      <c r="F130" s="55">
        <v>7.7429999999999999E-2</v>
      </c>
      <c r="G130" s="56"/>
      <c r="H130" s="57">
        <v>1354</v>
      </c>
      <c r="I130" s="57"/>
      <c r="J130" s="57">
        <v>104.84</v>
      </c>
      <c r="K130" s="49"/>
      <c r="L130" s="50"/>
      <c r="M130" s="50"/>
    </row>
    <row r="131" spans="1:13" s="1" customFormat="1" ht="21" outlineLevel="1" x14ac:dyDescent="0.2">
      <c r="A131" s="58" t="s">
        <v>303</v>
      </c>
      <c r="B131" s="59" t="s">
        <v>280</v>
      </c>
      <c r="C131" s="60" t="s">
        <v>281</v>
      </c>
      <c r="D131" s="59" t="s">
        <v>123</v>
      </c>
      <c r="E131" s="61">
        <v>0.64</v>
      </c>
      <c r="F131" s="61">
        <v>18.559999999999999</v>
      </c>
      <c r="G131" s="62">
        <v>59</v>
      </c>
      <c r="H131" s="63"/>
      <c r="I131" s="62"/>
      <c r="J131" s="62"/>
      <c r="K131" s="62">
        <v>1095.04</v>
      </c>
      <c r="L131" s="50"/>
      <c r="M131" s="50"/>
    </row>
    <row r="132" spans="1:13" s="1" customFormat="1" ht="21" outlineLevel="1" x14ac:dyDescent="0.2">
      <c r="A132" s="58" t="s">
        <v>304</v>
      </c>
      <c r="B132" s="59" t="s">
        <v>283</v>
      </c>
      <c r="C132" s="60" t="s">
        <v>284</v>
      </c>
      <c r="D132" s="59" t="s">
        <v>123</v>
      </c>
      <c r="E132" s="61">
        <v>0.06</v>
      </c>
      <c r="F132" s="61">
        <v>1.74</v>
      </c>
      <c r="G132" s="62">
        <v>64</v>
      </c>
      <c r="H132" s="63"/>
      <c r="I132" s="62"/>
      <c r="J132" s="62"/>
      <c r="K132" s="62">
        <v>111.36</v>
      </c>
      <c r="L132" s="50"/>
      <c r="M132" s="50"/>
    </row>
    <row r="133" spans="1:13" s="1" customFormat="1" ht="21" outlineLevel="1" x14ac:dyDescent="0.2">
      <c r="A133" s="58" t="s">
        <v>305</v>
      </c>
      <c r="B133" s="59" t="s">
        <v>306</v>
      </c>
      <c r="C133" s="60" t="s">
        <v>307</v>
      </c>
      <c r="D133" s="59" t="s">
        <v>78</v>
      </c>
      <c r="E133" s="61">
        <v>1.01</v>
      </c>
      <c r="F133" s="61">
        <v>29.29</v>
      </c>
      <c r="G133" s="62">
        <v>1173</v>
      </c>
      <c r="H133" s="63"/>
      <c r="I133" s="62"/>
      <c r="J133" s="62"/>
      <c r="K133" s="62">
        <v>34357.17</v>
      </c>
      <c r="L133" s="50"/>
      <c r="M133" s="50"/>
    </row>
    <row r="134" spans="1:13" s="1" customFormat="1" ht="12.75" customHeight="1" x14ac:dyDescent="0.2">
      <c r="A134" s="179"/>
      <c r="B134" s="180"/>
      <c r="C134" s="181" t="s">
        <v>308</v>
      </c>
      <c r="D134" s="181"/>
      <c r="E134" s="180"/>
      <c r="F134" s="180"/>
      <c r="G134" s="180"/>
      <c r="H134" s="180"/>
      <c r="I134" s="180"/>
      <c r="J134" s="180"/>
      <c r="K134" s="180"/>
      <c r="L134" s="180"/>
      <c r="M134" s="182"/>
    </row>
    <row r="135" spans="1:13" s="21" customFormat="1" ht="60" x14ac:dyDescent="0.2">
      <c r="A135" s="22" t="s">
        <v>137</v>
      </c>
      <c r="B135" s="23" t="s">
        <v>309</v>
      </c>
      <c r="C135" s="24" t="s">
        <v>310</v>
      </c>
      <c r="D135" s="25" t="s">
        <v>36</v>
      </c>
      <c r="E135" s="26"/>
      <c r="F135" s="27">
        <v>1.89</v>
      </c>
      <c r="G135" s="28">
        <v>32764.77</v>
      </c>
      <c r="H135" s="28">
        <v>107.03</v>
      </c>
      <c r="I135" s="28">
        <v>61925.42</v>
      </c>
      <c r="J135" s="28">
        <v>202.29</v>
      </c>
      <c r="K135" s="28">
        <v>59831.16</v>
      </c>
      <c r="L135" s="28">
        <v>1784.99</v>
      </c>
      <c r="M135" s="30">
        <v>68807.240000000005</v>
      </c>
    </row>
    <row r="136" spans="1:13" s="21" customFormat="1" x14ac:dyDescent="0.2">
      <c r="A136" s="31"/>
      <c r="B136" s="32"/>
      <c r="C136" s="33" t="s">
        <v>41</v>
      </c>
      <c r="D136" s="34"/>
      <c r="E136" s="35"/>
      <c r="F136" s="34"/>
      <c r="G136" s="36">
        <v>1001.04</v>
      </c>
      <c r="H136" s="36">
        <v>48.34</v>
      </c>
      <c r="I136" s="36">
        <v>1891.97</v>
      </c>
      <c r="J136" s="36">
        <v>91.36</v>
      </c>
      <c r="K136" s="37"/>
      <c r="L136" s="36">
        <v>5096.83</v>
      </c>
      <c r="M136" s="37"/>
    </row>
    <row r="137" spans="1:13" s="1" customFormat="1" outlineLevel="1" x14ac:dyDescent="0.2">
      <c r="A137" s="38" t="s">
        <v>311</v>
      </c>
      <c r="B137" s="39" t="s">
        <v>3</v>
      </c>
      <c r="C137" s="40" t="s">
        <v>153</v>
      </c>
      <c r="D137" s="39" t="s">
        <v>39</v>
      </c>
      <c r="E137" s="41">
        <v>0.83420000000000005</v>
      </c>
      <c r="F137" s="41">
        <v>1.58</v>
      </c>
      <c r="G137" s="42">
        <v>1200</v>
      </c>
      <c r="H137" s="43"/>
      <c r="I137" s="42">
        <v>1891.97</v>
      </c>
      <c r="J137" s="42"/>
      <c r="K137" s="42"/>
      <c r="L137" s="42"/>
      <c r="M137" s="42"/>
    </row>
    <row r="138" spans="1:13" s="1" customFormat="1" outlineLevel="1" x14ac:dyDescent="0.2">
      <c r="A138" s="38" t="s">
        <v>312</v>
      </c>
      <c r="B138" s="39" t="s">
        <v>45</v>
      </c>
      <c r="C138" s="40" t="s">
        <v>46</v>
      </c>
      <c r="D138" s="39" t="s">
        <v>39</v>
      </c>
      <c r="E138" s="41">
        <v>3.5700000000000003E-2</v>
      </c>
      <c r="F138" s="41">
        <v>6.7500000000000004E-2</v>
      </c>
      <c r="G138" s="42"/>
      <c r="H138" s="43"/>
      <c r="I138" s="42"/>
      <c r="J138" s="42"/>
      <c r="K138" s="42"/>
      <c r="L138" s="42"/>
      <c r="M138" s="42"/>
    </row>
    <row r="139" spans="1:13" s="1" customFormat="1" outlineLevel="1" x14ac:dyDescent="0.2">
      <c r="A139" s="44" t="s">
        <v>313</v>
      </c>
      <c r="B139" s="45" t="s">
        <v>48</v>
      </c>
      <c r="C139" s="46" t="s">
        <v>49</v>
      </c>
      <c r="D139" s="45" t="s">
        <v>50</v>
      </c>
      <c r="E139" s="47">
        <v>0.20910000000000001</v>
      </c>
      <c r="F139" s="47">
        <v>0.39519900000000002</v>
      </c>
      <c r="G139" s="48"/>
      <c r="H139" s="49">
        <v>16</v>
      </c>
      <c r="I139" s="49"/>
      <c r="J139" s="49">
        <v>6.32</v>
      </c>
      <c r="K139" s="49"/>
      <c r="L139" s="50"/>
      <c r="M139" s="50"/>
    </row>
    <row r="140" spans="1:13" s="1" customFormat="1" outlineLevel="1" x14ac:dyDescent="0.2">
      <c r="A140" s="44" t="s">
        <v>314</v>
      </c>
      <c r="B140" s="45" t="s">
        <v>52</v>
      </c>
      <c r="C140" s="46" t="s">
        <v>53</v>
      </c>
      <c r="D140" s="45" t="s">
        <v>50</v>
      </c>
      <c r="E140" s="47">
        <v>3.5700000000000003E-2</v>
      </c>
      <c r="F140" s="47">
        <v>6.7473000000000005E-2</v>
      </c>
      <c r="G140" s="48"/>
      <c r="H140" s="49">
        <v>2751</v>
      </c>
      <c r="I140" s="49"/>
      <c r="J140" s="49">
        <v>185.62</v>
      </c>
      <c r="K140" s="49"/>
      <c r="L140" s="50"/>
      <c r="M140" s="50"/>
    </row>
    <row r="141" spans="1:13" s="1" customFormat="1" outlineLevel="2" x14ac:dyDescent="0.2">
      <c r="A141" s="51" t="s">
        <v>314</v>
      </c>
      <c r="B141" s="52"/>
      <c r="C141" s="53" t="s">
        <v>54</v>
      </c>
      <c r="D141" s="54" t="s">
        <v>39</v>
      </c>
      <c r="E141" s="55">
        <v>3.5700000000000003E-2</v>
      </c>
      <c r="F141" s="55">
        <v>6.7473000000000005E-2</v>
      </c>
      <c r="G141" s="56"/>
      <c r="H141" s="57">
        <v>1354</v>
      </c>
      <c r="I141" s="57"/>
      <c r="J141" s="57">
        <v>91.36</v>
      </c>
      <c r="K141" s="49"/>
      <c r="L141" s="50"/>
      <c r="M141" s="50"/>
    </row>
    <row r="142" spans="1:13" s="1" customFormat="1" outlineLevel="1" x14ac:dyDescent="0.2">
      <c r="A142" s="44" t="s">
        <v>315</v>
      </c>
      <c r="B142" s="45" t="s">
        <v>172</v>
      </c>
      <c r="C142" s="46" t="s">
        <v>173</v>
      </c>
      <c r="D142" s="45" t="s">
        <v>50</v>
      </c>
      <c r="E142" s="47">
        <v>0.3221</v>
      </c>
      <c r="F142" s="47">
        <v>0.608769</v>
      </c>
      <c r="G142" s="48"/>
      <c r="H142" s="49">
        <v>17</v>
      </c>
      <c r="I142" s="49"/>
      <c r="J142" s="49">
        <v>10.35</v>
      </c>
      <c r="K142" s="49"/>
      <c r="L142" s="50"/>
      <c r="M142" s="50"/>
    </row>
    <row r="143" spans="1:13" s="1" customFormat="1" ht="31.5" outlineLevel="1" x14ac:dyDescent="0.2">
      <c r="A143" s="58" t="s">
        <v>316</v>
      </c>
      <c r="B143" s="59" t="s">
        <v>317</v>
      </c>
      <c r="C143" s="60" t="s">
        <v>318</v>
      </c>
      <c r="D143" s="59" t="s">
        <v>36</v>
      </c>
      <c r="E143" s="61">
        <v>1</v>
      </c>
      <c r="F143" s="61">
        <v>1.89</v>
      </c>
      <c r="G143" s="62">
        <v>31184</v>
      </c>
      <c r="H143" s="63"/>
      <c r="I143" s="62"/>
      <c r="J143" s="62"/>
      <c r="K143" s="62">
        <v>58937.760000000002</v>
      </c>
      <c r="L143" s="50"/>
      <c r="M143" s="50"/>
    </row>
    <row r="144" spans="1:13" s="1" customFormat="1" ht="21" outlineLevel="1" x14ac:dyDescent="0.2">
      <c r="A144" s="58" t="s">
        <v>319</v>
      </c>
      <c r="B144" s="59" t="s">
        <v>175</v>
      </c>
      <c r="C144" s="60" t="s">
        <v>176</v>
      </c>
      <c r="D144" s="59" t="s">
        <v>56</v>
      </c>
      <c r="E144" s="61">
        <v>0.28999999999999998</v>
      </c>
      <c r="F144" s="61">
        <v>0.54810000000000003</v>
      </c>
      <c r="G144" s="62">
        <v>1630</v>
      </c>
      <c r="H144" s="63"/>
      <c r="I144" s="62"/>
      <c r="J144" s="62"/>
      <c r="K144" s="62">
        <v>893.4</v>
      </c>
      <c r="L144" s="50"/>
      <c r="M144" s="50"/>
    </row>
    <row r="145" spans="1:13" s="21" customFormat="1" ht="48" x14ac:dyDescent="0.2">
      <c r="A145" s="22" t="s">
        <v>138</v>
      </c>
      <c r="B145" s="23" t="s">
        <v>320</v>
      </c>
      <c r="C145" s="24" t="s">
        <v>321</v>
      </c>
      <c r="D145" s="25" t="s">
        <v>56</v>
      </c>
      <c r="E145" s="26"/>
      <c r="F145" s="27">
        <v>1</v>
      </c>
      <c r="G145" s="28">
        <v>5196</v>
      </c>
      <c r="H145" s="28" t="s">
        <v>37</v>
      </c>
      <c r="I145" s="28">
        <v>5196</v>
      </c>
      <c r="J145" s="29" t="s">
        <v>37</v>
      </c>
      <c r="K145" s="28">
        <v>5196</v>
      </c>
      <c r="L145" s="29" t="s">
        <v>37</v>
      </c>
      <c r="M145" s="30">
        <v>5611.68</v>
      </c>
    </row>
    <row r="146" spans="1:13" s="21" customFormat="1" x14ac:dyDescent="0.2">
      <c r="A146" s="31"/>
      <c r="B146" s="32"/>
      <c r="C146" s="33" t="s">
        <v>57</v>
      </c>
      <c r="D146" s="34"/>
      <c r="E146" s="35"/>
      <c r="F146" s="34"/>
      <c r="G146" s="36" t="s">
        <v>37</v>
      </c>
      <c r="H146" s="36" t="s">
        <v>37</v>
      </c>
      <c r="I146" s="37" t="s">
        <v>37</v>
      </c>
      <c r="J146" s="37" t="s">
        <v>37</v>
      </c>
      <c r="K146" s="37"/>
      <c r="L146" s="36">
        <v>415.68</v>
      </c>
      <c r="M146" s="37"/>
    </row>
    <row r="147" spans="1:13" s="21" customFormat="1" ht="60" x14ac:dyDescent="0.2">
      <c r="A147" s="22" t="s">
        <v>139</v>
      </c>
      <c r="B147" s="23" t="s">
        <v>322</v>
      </c>
      <c r="C147" s="24" t="s">
        <v>323</v>
      </c>
      <c r="D147" s="25" t="s">
        <v>324</v>
      </c>
      <c r="E147" s="26"/>
      <c r="F147" s="27">
        <v>6</v>
      </c>
      <c r="G147" s="28">
        <v>462.18</v>
      </c>
      <c r="H147" s="28">
        <v>1.1000000000000001</v>
      </c>
      <c r="I147" s="28">
        <v>2773.1</v>
      </c>
      <c r="J147" s="28">
        <v>6.6</v>
      </c>
      <c r="K147" s="28">
        <v>2278.5300000000002</v>
      </c>
      <c r="L147" s="28">
        <v>442.1</v>
      </c>
      <c r="M147" s="30">
        <v>3472.41</v>
      </c>
    </row>
    <row r="148" spans="1:13" s="21" customFormat="1" x14ac:dyDescent="0.2">
      <c r="A148" s="31"/>
      <c r="B148" s="32"/>
      <c r="C148" s="33" t="s">
        <v>41</v>
      </c>
      <c r="D148" s="34"/>
      <c r="E148" s="35"/>
      <c r="F148" s="34"/>
      <c r="G148" s="36">
        <v>81.33</v>
      </c>
      <c r="H148" s="36">
        <v>0.54159999999999997</v>
      </c>
      <c r="I148" s="36">
        <v>487.97</v>
      </c>
      <c r="J148" s="36">
        <v>3.25</v>
      </c>
      <c r="K148" s="37"/>
      <c r="L148" s="36">
        <v>257.22000000000003</v>
      </c>
      <c r="M148" s="37"/>
    </row>
    <row r="149" spans="1:13" s="1" customFormat="1" outlineLevel="1" x14ac:dyDescent="0.2">
      <c r="A149" s="38" t="s">
        <v>325</v>
      </c>
      <c r="B149" s="39" t="s">
        <v>3</v>
      </c>
      <c r="C149" s="40" t="s">
        <v>326</v>
      </c>
      <c r="D149" s="39" t="s">
        <v>39</v>
      </c>
      <c r="E149" s="41">
        <v>7.8200000000000006E-2</v>
      </c>
      <c r="F149" s="41">
        <v>0.46920000000000001</v>
      </c>
      <c r="G149" s="42">
        <v>1040</v>
      </c>
      <c r="H149" s="43"/>
      <c r="I149" s="42">
        <v>487.97</v>
      </c>
      <c r="J149" s="42"/>
      <c r="K149" s="42"/>
      <c r="L149" s="42"/>
      <c r="M149" s="42"/>
    </row>
    <row r="150" spans="1:13" s="1" customFormat="1" outlineLevel="1" x14ac:dyDescent="0.2">
      <c r="A150" s="38" t="s">
        <v>327</v>
      </c>
      <c r="B150" s="39" t="s">
        <v>45</v>
      </c>
      <c r="C150" s="40" t="s">
        <v>46</v>
      </c>
      <c r="D150" s="39" t="s">
        <v>39</v>
      </c>
      <c r="E150" s="41">
        <v>4.0000000000000002E-4</v>
      </c>
      <c r="F150" s="41">
        <v>2.3999999999999998E-3</v>
      </c>
      <c r="G150" s="42"/>
      <c r="H150" s="43"/>
      <c r="I150" s="42"/>
      <c r="J150" s="42"/>
      <c r="K150" s="42"/>
      <c r="L150" s="42"/>
      <c r="M150" s="42"/>
    </row>
    <row r="151" spans="1:13" s="1" customFormat="1" outlineLevel="1" x14ac:dyDescent="0.2">
      <c r="A151" s="44" t="s">
        <v>328</v>
      </c>
      <c r="B151" s="45" t="s">
        <v>52</v>
      </c>
      <c r="C151" s="46" t="s">
        <v>53</v>
      </c>
      <c r="D151" s="45" t="s">
        <v>50</v>
      </c>
      <c r="E151" s="47">
        <v>4.0000000000000002E-4</v>
      </c>
      <c r="F151" s="47">
        <v>2.3999999999999998E-3</v>
      </c>
      <c r="G151" s="48"/>
      <c r="H151" s="49">
        <v>2751</v>
      </c>
      <c r="I151" s="49"/>
      <c r="J151" s="49">
        <v>6.6</v>
      </c>
      <c r="K151" s="49"/>
      <c r="L151" s="50"/>
      <c r="M151" s="50"/>
    </row>
    <row r="152" spans="1:13" s="1" customFormat="1" outlineLevel="2" x14ac:dyDescent="0.2">
      <c r="A152" s="51" t="s">
        <v>328</v>
      </c>
      <c r="B152" s="52"/>
      <c r="C152" s="53" t="s">
        <v>54</v>
      </c>
      <c r="D152" s="54" t="s">
        <v>39</v>
      </c>
      <c r="E152" s="55">
        <v>4.0000000000000002E-4</v>
      </c>
      <c r="F152" s="55">
        <v>2.3999999999999998E-3</v>
      </c>
      <c r="G152" s="56"/>
      <c r="H152" s="57">
        <v>1354</v>
      </c>
      <c r="I152" s="57"/>
      <c r="J152" s="57">
        <v>3.25</v>
      </c>
      <c r="K152" s="49"/>
      <c r="L152" s="50"/>
      <c r="M152" s="50"/>
    </row>
    <row r="153" spans="1:13" s="1" customFormat="1" outlineLevel="1" x14ac:dyDescent="0.2">
      <c r="A153" s="58" t="s">
        <v>329</v>
      </c>
      <c r="B153" s="59" t="s">
        <v>330</v>
      </c>
      <c r="C153" s="60" t="s">
        <v>331</v>
      </c>
      <c r="D153" s="59" t="s">
        <v>78</v>
      </c>
      <c r="E153" s="61">
        <v>1.1200000000000001</v>
      </c>
      <c r="F153" s="61">
        <v>6.72</v>
      </c>
      <c r="G153" s="62">
        <v>337</v>
      </c>
      <c r="H153" s="63"/>
      <c r="I153" s="62"/>
      <c r="J153" s="62"/>
      <c r="K153" s="62">
        <v>2264.64</v>
      </c>
      <c r="L153" s="50"/>
      <c r="M153" s="50"/>
    </row>
    <row r="154" spans="1:13" s="1" customFormat="1" outlineLevel="1" x14ac:dyDescent="0.2">
      <c r="A154" s="58" t="s">
        <v>332</v>
      </c>
      <c r="B154" s="59" t="s">
        <v>121</v>
      </c>
      <c r="C154" s="60" t="s">
        <v>122</v>
      </c>
      <c r="D154" s="59" t="s">
        <v>123</v>
      </c>
      <c r="E154" s="61">
        <v>7.1000000000000004E-3</v>
      </c>
      <c r="F154" s="61">
        <v>4.2599999999999999E-2</v>
      </c>
      <c r="G154" s="62">
        <v>326</v>
      </c>
      <c r="H154" s="63"/>
      <c r="I154" s="62"/>
      <c r="J154" s="62"/>
      <c r="K154" s="62">
        <v>13.89</v>
      </c>
      <c r="L154" s="50"/>
      <c r="M154" s="50"/>
    </row>
    <row r="155" spans="1:13" s="21" customFormat="1" ht="60" x14ac:dyDescent="0.2">
      <c r="A155" s="22" t="s">
        <v>140</v>
      </c>
      <c r="B155" s="23" t="s">
        <v>309</v>
      </c>
      <c r="C155" s="24" t="s">
        <v>310</v>
      </c>
      <c r="D155" s="25" t="s">
        <v>36</v>
      </c>
      <c r="E155" s="26"/>
      <c r="F155" s="27">
        <v>5.88</v>
      </c>
      <c r="G155" s="28">
        <v>32764.77</v>
      </c>
      <c r="H155" s="28">
        <v>107.03</v>
      </c>
      <c r="I155" s="28">
        <v>192656.86</v>
      </c>
      <c r="J155" s="28">
        <v>629.35</v>
      </c>
      <c r="K155" s="28">
        <v>186141.4</v>
      </c>
      <c r="L155" s="28">
        <v>5553.31</v>
      </c>
      <c r="M155" s="30">
        <v>214066.98</v>
      </c>
    </row>
    <row r="156" spans="1:13" s="21" customFormat="1" x14ac:dyDescent="0.2">
      <c r="A156" s="31"/>
      <c r="B156" s="32"/>
      <c r="C156" s="33" t="s">
        <v>41</v>
      </c>
      <c r="D156" s="34"/>
      <c r="E156" s="35"/>
      <c r="F156" s="34"/>
      <c r="G156" s="36">
        <v>1001.04</v>
      </c>
      <c r="H156" s="36">
        <v>48.34</v>
      </c>
      <c r="I156" s="36">
        <v>5886.12</v>
      </c>
      <c r="J156" s="36">
        <v>284.23</v>
      </c>
      <c r="K156" s="37"/>
      <c r="L156" s="36">
        <v>15856.81</v>
      </c>
      <c r="M156" s="37"/>
    </row>
    <row r="157" spans="1:13" s="1" customFormat="1" outlineLevel="1" x14ac:dyDescent="0.2">
      <c r="A157" s="38" t="s">
        <v>333</v>
      </c>
      <c r="B157" s="39" t="s">
        <v>3</v>
      </c>
      <c r="C157" s="40" t="s">
        <v>153</v>
      </c>
      <c r="D157" s="39" t="s">
        <v>39</v>
      </c>
      <c r="E157" s="41">
        <v>0.83420000000000005</v>
      </c>
      <c r="F157" s="41">
        <v>4.91</v>
      </c>
      <c r="G157" s="42">
        <v>1200</v>
      </c>
      <c r="H157" s="43"/>
      <c r="I157" s="42">
        <v>5886.12</v>
      </c>
      <c r="J157" s="42"/>
      <c r="K157" s="42"/>
      <c r="L157" s="42"/>
      <c r="M157" s="42"/>
    </row>
    <row r="158" spans="1:13" s="1" customFormat="1" outlineLevel="1" x14ac:dyDescent="0.2">
      <c r="A158" s="38" t="s">
        <v>334</v>
      </c>
      <c r="B158" s="39" t="s">
        <v>45</v>
      </c>
      <c r="C158" s="40" t="s">
        <v>46</v>
      </c>
      <c r="D158" s="39" t="s">
        <v>39</v>
      </c>
      <c r="E158" s="41">
        <v>3.5700000000000003E-2</v>
      </c>
      <c r="F158" s="41">
        <v>0.2099</v>
      </c>
      <c r="G158" s="42"/>
      <c r="H158" s="43"/>
      <c r="I158" s="42"/>
      <c r="J158" s="42"/>
      <c r="K158" s="42"/>
      <c r="L158" s="42"/>
      <c r="M158" s="42"/>
    </row>
    <row r="159" spans="1:13" s="1" customFormat="1" outlineLevel="1" x14ac:dyDescent="0.2">
      <c r="A159" s="44" t="s">
        <v>335</v>
      </c>
      <c r="B159" s="45" t="s">
        <v>48</v>
      </c>
      <c r="C159" s="46" t="s">
        <v>49</v>
      </c>
      <c r="D159" s="45" t="s">
        <v>50</v>
      </c>
      <c r="E159" s="47">
        <v>0.20910000000000001</v>
      </c>
      <c r="F159" s="47">
        <v>1.229508</v>
      </c>
      <c r="G159" s="48"/>
      <c r="H159" s="49">
        <v>16</v>
      </c>
      <c r="I159" s="49"/>
      <c r="J159" s="49">
        <v>19.670000000000002</v>
      </c>
      <c r="K159" s="49"/>
      <c r="L159" s="50"/>
      <c r="M159" s="50"/>
    </row>
    <row r="160" spans="1:13" s="1" customFormat="1" outlineLevel="1" x14ac:dyDescent="0.2">
      <c r="A160" s="44" t="s">
        <v>336</v>
      </c>
      <c r="B160" s="45" t="s">
        <v>52</v>
      </c>
      <c r="C160" s="46" t="s">
        <v>53</v>
      </c>
      <c r="D160" s="45" t="s">
        <v>50</v>
      </c>
      <c r="E160" s="47">
        <v>3.5700000000000003E-2</v>
      </c>
      <c r="F160" s="47">
        <v>0.20991599999999999</v>
      </c>
      <c r="G160" s="48"/>
      <c r="H160" s="49">
        <v>2751</v>
      </c>
      <c r="I160" s="49"/>
      <c r="J160" s="49">
        <v>577.48</v>
      </c>
      <c r="K160" s="49"/>
      <c r="L160" s="50"/>
      <c r="M160" s="50"/>
    </row>
    <row r="161" spans="1:13" s="1" customFormat="1" outlineLevel="2" x14ac:dyDescent="0.2">
      <c r="A161" s="51" t="s">
        <v>336</v>
      </c>
      <c r="B161" s="52"/>
      <c r="C161" s="53" t="s">
        <v>54</v>
      </c>
      <c r="D161" s="54" t="s">
        <v>39</v>
      </c>
      <c r="E161" s="55">
        <v>3.5700000000000003E-2</v>
      </c>
      <c r="F161" s="55">
        <v>0.20991599999999999</v>
      </c>
      <c r="G161" s="56"/>
      <c r="H161" s="57">
        <v>1354</v>
      </c>
      <c r="I161" s="57"/>
      <c r="J161" s="57">
        <v>284.23</v>
      </c>
      <c r="K161" s="49"/>
      <c r="L161" s="50"/>
      <c r="M161" s="50"/>
    </row>
    <row r="162" spans="1:13" s="1" customFormat="1" outlineLevel="1" x14ac:dyDescent="0.2">
      <c r="A162" s="44" t="s">
        <v>337</v>
      </c>
      <c r="B162" s="45" t="s">
        <v>172</v>
      </c>
      <c r="C162" s="46" t="s">
        <v>173</v>
      </c>
      <c r="D162" s="45" t="s">
        <v>50</v>
      </c>
      <c r="E162" s="47">
        <v>0.3221</v>
      </c>
      <c r="F162" s="47">
        <v>1.893948</v>
      </c>
      <c r="G162" s="48"/>
      <c r="H162" s="49">
        <v>17</v>
      </c>
      <c r="I162" s="49"/>
      <c r="J162" s="49">
        <v>32.200000000000003</v>
      </c>
      <c r="K162" s="49"/>
      <c r="L162" s="50"/>
      <c r="M162" s="50"/>
    </row>
    <row r="163" spans="1:13" s="1" customFormat="1" ht="31.5" outlineLevel="1" x14ac:dyDescent="0.2">
      <c r="A163" s="58" t="s">
        <v>338</v>
      </c>
      <c r="B163" s="59" t="s">
        <v>317</v>
      </c>
      <c r="C163" s="60" t="s">
        <v>318</v>
      </c>
      <c r="D163" s="59" t="s">
        <v>36</v>
      </c>
      <c r="E163" s="61">
        <v>1</v>
      </c>
      <c r="F163" s="61">
        <v>5.88</v>
      </c>
      <c r="G163" s="62">
        <v>31184</v>
      </c>
      <c r="H163" s="63"/>
      <c r="I163" s="62"/>
      <c r="J163" s="62"/>
      <c r="K163" s="62">
        <v>183361.92000000001</v>
      </c>
      <c r="L163" s="50"/>
      <c r="M163" s="50"/>
    </row>
    <row r="164" spans="1:13" s="1" customFormat="1" ht="21" outlineLevel="1" x14ac:dyDescent="0.2">
      <c r="A164" s="58" t="s">
        <v>339</v>
      </c>
      <c r="B164" s="59" t="s">
        <v>175</v>
      </c>
      <c r="C164" s="60" t="s">
        <v>176</v>
      </c>
      <c r="D164" s="59" t="s">
        <v>56</v>
      </c>
      <c r="E164" s="61">
        <v>0.28999999999999998</v>
      </c>
      <c r="F164" s="61">
        <v>1.7052</v>
      </c>
      <c r="G164" s="62">
        <v>1630</v>
      </c>
      <c r="H164" s="63"/>
      <c r="I164" s="62"/>
      <c r="J164" s="62"/>
      <c r="K164" s="62">
        <v>2779.48</v>
      </c>
      <c r="L164" s="50"/>
      <c r="M164" s="50"/>
    </row>
    <row r="165" spans="1:13" s="21" customFormat="1" ht="48" x14ac:dyDescent="0.2">
      <c r="A165" s="22" t="s">
        <v>141</v>
      </c>
      <c r="B165" s="23" t="s">
        <v>320</v>
      </c>
      <c r="C165" s="24" t="s">
        <v>321</v>
      </c>
      <c r="D165" s="25" t="s">
        <v>56</v>
      </c>
      <c r="E165" s="26"/>
      <c r="F165" s="27">
        <v>2</v>
      </c>
      <c r="G165" s="28">
        <v>5196</v>
      </c>
      <c r="H165" s="28" t="s">
        <v>37</v>
      </c>
      <c r="I165" s="28">
        <v>10392</v>
      </c>
      <c r="J165" s="29" t="s">
        <v>37</v>
      </c>
      <c r="K165" s="28">
        <v>10392</v>
      </c>
      <c r="L165" s="29" t="s">
        <v>37</v>
      </c>
      <c r="M165" s="30">
        <v>11223.36</v>
      </c>
    </row>
    <row r="166" spans="1:13" s="21" customFormat="1" x14ac:dyDescent="0.2">
      <c r="A166" s="31"/>
      <c r="B166" s="32"/>
      <c r="C166" s="33" t="s">
        <v>57</v>
      </c>
      <c r="D166" s="34"/>
      <c r="E166" s="35"/>
      <c r="F166" s="34"/>
      <c r="G166" s="36" t="s">
        <v>37</v>
      </c>
      <c r="H166" s="36" t="s">
        <v>37</v>
      </c>
      <c r="I166" s="37" t="s">
        <v>37</v>
      </c>
      <c r="J166" s="37" t="s">
        <v>37</v>
      </c>
      <c r="K166" s="37"/>
      <c r="L166" s="36">
        <v>831.36</v>
      </c>
      <c r="M166" s="37"/>
    </row>
    <row r="167" spans="1:13" s="21" customFormat="1" ht="60" x14ac:dyDescent="0.2">
      <c r="A167" s="22" t="s">
        <v>150</v>
      </c>
      <c r="B167" s="23" t="s">
        <v>322</v>
      </c>
      <c r="C167" s="24" t="s">
        <v>323</v>
      </c>
      <c r="D167" s="25" t="s">
        <v>324</v>
      </c>
      <c r="E167" s="26"/>
      <c r="F167" s="27">
        <v>14</v>
      </c>
      <c r="G167" s="28">
        <v>462.18</v>
      </c>
      <c r="H167" s="28">
        <v>1.1000000000000001</v>
      </c>
      <c r="I167" s="28">
        <v>6470.56</v>
      </c>
      <c r="J167" s="28">
        <v>15.41</v>
      </c>
      <c r="K167" s="28">
        <v>5316.56</v>
      </c>
      <c r="L167" s="28">
        <v>1031.56</v>
      </c>
      <c r="M167" s="30">
        <v>8102.29</v>
      </c>
    </row>
    <row r="168" spans="1:13" s="21" customFormat="1" x14ac:dyDescent="0.2">
      <c r="A168" s="31"/>
      <c r="B168" s="32"/>
      <c r="C168" s="33" t="s">
        <v>41</v>
      </c>
      <c r="D168" s="34"/>
      <c r="E168" s="35"/>
      <c r="F168" s="34"/>
      <c r="G168" s="36">
        <v>81.33</v>
      </c>
      <c r="H168" s="36">
        <v>0.54159999999999997</v>
      </c>
      <c r="I168" s="36">
        <v>1138.5899999999999</v>
      </c>
      <c r="J168" s="36">
        <v>7.58</v>
      </c>
      <c r="K168" s="37"/>
      <c r="L168" s="36">
        <v>600.16999999999996</v>
      </c>
      <c r="M168" s="37"/>
    </row>
    <row r="169" spans="1:13" s="1" customFormat="1" outlineLevel="1" x14ac:dyDescent="0.2">
      <c r="A169" s="38" t="s">
        <v>152</v>
      </c>
      <c r="B169" s="39" t="s">
        <v>3</v>
      </c>
      <c r="C169" s="40" t="s">
        <v>326</v>
      </c>
      <c r="D169" s="39" t="s">
        <v>39</v>
      </c>
      <c r="E169" s="41">
        <v>7.8200000000000006E-2</v>
      </c>
      <c r="F169" s="41">
        <v>1.0900000000000001</v>
      </c>
      <c r="G169" s="42">
        <v>1040</v>
      </c>
      <c r="H169" s="43"/>
      <c r="I169" s="42">
        <v>1138.5899999999999</v>
      </c>
      <c r="J169" s="42"/>
      <c r="K169" s="42"/>
      <c r="L169" s="42"/>
      <c r="M169" s="42"/>
    </row>
    <row r="170" spans="1:13" s="1" customFormat="1" outlineLevel="1" x14ac:dyDescent="0.2">
      <c r="A170" s="38" t="s">
        <v>154</v>
      </c>
      <c r="B170" s="39" t="s">
        <v>45</v>
      </c>
      <c r="C170" s="40" t="s">
        <v>46</v>
      </c>
      <c r="D170" s="39" t="s">
        <v>39</v>
      </c>
      <c r="E170" s="41">
        <v>4.0000000000000002E-4</v>
      </c>
      <c r="F170" s="41">
        <v>5.5999999999999999E-3</v>
      </c>
      <c r="G170" s="42"/>
      <c r="H170" s="43"/>
      <c r="I170" s="42"/>
      <c r="J170" s="42"/>
      <c r="K170" s="42"/>
      <c r="L170" s="42"/>
      <c r="M170" s="42"/>
    </row>
    <row r="171" spans="1:13" s="1" customFormat="1" outlineLevel="1" x14ac:dyDescent="0.2">
      <c r="A171" s="44" t="s">
        <v>155</v>
      </c>
      <c r="B171" s="45" t="s">
        <v>52</v>
      </c>
      <c r="C171" s="46" t="s">
        <v>53</v>
      </c>
      <c r="D171" s="45" t="s">
        <v>50</v>
      </c>
      <c r="E171" s="47">
        <v>4.0000000000000002E-4</v>
      </c>
      <c r="F171" s="47">
        <v>5.5999999999999999E-3</v>
      </c>
      <c r="G171" s="48"/>
      <c r="H171" s="49">
        <v>2751</v>
      </c>
      <c r="I171" s="49"/>
      <c r="J171" s="49">
        <v>15.41</v>
      </c>
      <c r="K171" s="49"/>
      <c r="L171" s="50"/>
      <c r="M171" s="50"/>
    </row>
    <row r="172" spans="1:13" s="1" customFormat="1" outlineLevel="2" x14ac:dyDescent="0.2">
      <c r="A172" s="51" t="s">
        <v>155</v>
      </c>
      <c r="B172" s="52"/>
      <c r="C172" s="53" t="s">
        <v>54</v>
      </c>
      <c r="D172" s="54" t="s">
        <v>39</v>
      </c>
      <c r="E172" s="55">
        <v>4.0000000000000002E-4</v>
      </c>
      <c r="F172" s="55">
        <v>5.5999999999999999E-3</v>
      </c>
      <c r="G172" s="56"/>
      <c r="H172" s="57">
        <v>1354</v>
      </c>
      <c r="I172" s="57"/>
      <c r="J172" s="57">
        <v>7.58</v>
      </c>
      <c r="K172" s="49"/>
      <c r="L172" s="50"/>
      <c r="M172" s="50"/>
    </row>
    <row r="173" spans="1:13" s="1" customFormat="1" outlineLevel="1" x14ac:dyDescent="0.2">
      <c r="A173" s="58" t="s">
        <v>156</v>
      </c>
      <c r="B173" s="59" t="s">
        <v>330</v>
      </c>
      <c r="C173" s="60" t="s">
        <v>331</v>
      </c>
      <c r="D173" s="59" t="s">
        <v>78</v>
      </c>
      <c r="E173" s="61">
        <v>1.1200000000000001</v>
      </c>
      <c r="F173" s="61">
        <v>15.68</v>
      </c>
      <c r="G173" s="62">
        <v>337</v>
      </c>
      <c r="H173" s="63"/>
      <c r="I173" s="62"/>
      <c r="J173" s="62"/>
      <c r="K173" s="62">
        <v>5284.16</v>
      </c>
      <c r="L173" s="50"/>
      <c r="M173" s="50"/>
    </row>
    <row r="174" spans="1:13" s="1" customFormat="1" outlineLevel="1" x14ac:dyDescent="0.2">
      <c r="A174" s="58" t="s">
        <v>157</v>
      </c>
      <c r="B174" s="59" t="s">
        <v>121</v>
      </c>
      <c r="C174" s="60" t="s">
        <v>122</v>
      </c>
      <c r="D174" s="59" t="s">
        <v>123</v>
      </c>
      <c r="E174" s="61">
        <v>7.1000000000000004E-3</v>
      </c>
      <c r="F174" s="61">
        <v>9.9400000000000002E-2</v>
      </c>
      <c r="G174" s="62">
        <v>326</v>
      </c>
      <c r="H174" s="63"/>
      <c r="I174" s="62"/>
      <c r="J174" s="62"/>
      <c r="K174" s="62">
        <v>32.4</v>
      </c>
      <c r="L174" s="50"/>
      <c r="M174" s="50"/>
    </row>
    <row r="175" spans="1:13" s="21" customFormat="1" ht="60" x14ac:dyDescent="0.2">
      <c r="A175" s="22" t="s">
        <v>160</v>
      </c>
      <c r="B175" s="23" t="s">
        <v>340</v>
      </c>
      <c r="C175" s="24" t="s">
        <v>341</v>
      </c>
      <c r="D175" s="25" t="s">
        <v>56</v>
      </c>
      <c r="E175" s="26"/>
      <c r="F175" s="27">
        <v>3</v>
      </c>
      <c r="G175" s="28">
        <v>8467.44</v>
      </c>
      <c r="H175" s="28">
        <v>2.04</v>
      </c>
      <c r="I175" s="28">
        <v>25402.31</v>
      </c>
      <c r="J175" s="28">
        <v>6.11</v>
      </c>
      <c r="K175" s="28">
        <v>21537</v>
      </c>
      <c r="L175" s="28">
        <v>2662.85</v>
      </c>
      <c r="M175" s="30">
        <v>30310.37</v>
      </c>
    </row>
    <row r="176" spans="1:13" s="21" customFormat="1" x14ac:dyDescent="0.2">
      <c r="A176" s="31"/>
      <c r="B176" s="32"/>
      <c r="C176" s="33" t="s">
        <v>342</v>
      </c>
      <c r="D176" s="34"/>
      <c r="E176" s="35"/>
      <c r="F176" s="34"/>
      <c r="G176" s="36">
        <v>1286.4000000000001</v>
      </c>
      <c r="H176" s="36" t="s">
        <v>37</v>
      </c>
      <c r="I176" s="36">
        <v>3859.2</v>
      </c>
      <c r="J176" s="37" t="s">
        <v>37</v>
      </c>
      <c r="K176" s="37"/>
      <c r="L176" s="36">
        <v>2245.21</v>
      </c>
      <c r="M176" s="37"/>
    </row>
    <row r="177" spans="1:13" s="1" customFormat="1" outlineLevel="1" x14ac:dyDescent="0.2">
      <c r="A177" s="38" t="s">
        <v>343</v>
      </c>
      <c r="B177" s="39" t="s">
        <v>3</v>
      </c>
      <c r="C177" s="40" t="s">
        <v>153</v>
      </c>
      <c r="D177" s="39" t="s">
        <v>39</v>
      </c>
      <c r="E177" s="41">
        <v>1.07</v>
      </c>
      <c r="F177" s="41">
        <v>3.22</v>
      </c>
      <c r="G177" s="42">
        <v>1200</v>
      </c>
      <c r="H177" s="43"/>
      <c r="I177" s="42">
        <v>3859.2</v>
      </c>
      <c r="J177" s="42"/>
      <c r="K177" s="42"/>
      <c r="L177" s="42"/>
      <c r="M177" s="42"/>
    </row>
    <row r="178" spans="1:13" s="1" customFormat="1" outlineLevel="1" x14ac:dyDescent="0.2">
      <c r="A178" s="44" t="s">
        <v>344</v>
      </c>
      <c r="B178" s="45" t="s">
        <v>296</v>
      </c>
      <c r="C178" s="46" t="s">
        <v>297</v>
      </c>
      <c r="D178" s="45" t="s">
        <v>50</v>
      </c>
      <c r="E178" s="47">
        <v>0.16980000000000001</v>
      </c>
      <c r="F178" s="47">
        <v>0.50939999999999996</v>
      </c>
      <c r="G178" s="48"/>
      <c r="H178" s="49">
        <v>12</v>
      </c>
      <c r="I178" s="49"/>
      <c r="J178" s="49">
        <v>6.11</v>
      </c>
      <c r="K178" s="49"/>
      <c r="L178" s="50"/>
      <c r="M178" s="50"/>
    </row>
    <row r="179" spans="1:13" s="1" customFormat="1" ht="21" outlineLevel="1" x14ac:dyDescent="0.2">
      <c r="A179" s="58" t="s">
        <v>345</v>
      </c>
      <c r="B179" s="59" t="s">
        <v>346</v>
      </c>
      <c r="C179" s="60" t="s">
        <v>347</v>
      </c>
      <c r="D179" s="59" t="s">
        <v>348</v>
      </c>
      <c r="E179" s="61">
        <v>1</v>
      </c>
      <c r="F179" s="61">
        <v>3</v>
      </c>
      <c r="G179" s="62">
        <v>7179</v>
      </c>
      <c r="H179" s="63"/>
      <c r="I179" s="62"/>
      <c r="J179" s="62"/>
      <c r="K179" s="62">
        <v>21537</v>
      </c>
      <c r="L179" s="50"/>
      <c r="M179" s="50"/>
    </row>
    <row r="180" spans="1:13" s="1" customFormat="1" ht="12.75" customHeight="1" x14ac:dyDescent="0.2">
      <c r="A180" s="179"/>
      <c r="B180" s="180"/>
      <c r="C180" s="181" t="s">
        <v>349</v>
      </c>
      <c r="D180" s="181"/>
      <c r="E180" s="180"/>
      <c r="F180" s="180"/>
      <c r="G180" s="180"/>
      <c r="H180" s="180"/>
      <c r="I180" s="180"/>
      <c r="J180" s="180"/>
      <c r="K180" s="180"/>
      <c r="L180" s="180"/>
      <c r="M180" s="182"/>
    </row>
    <row r="181" spans="1:13" s="21" customFormat="1" ht="36" x14ac:dyDescent="0.2">
      <c r="A181" s="22" t="s">
        <v>350</v>
      </c>
      <c r="B181" s="23" t="s">
        <v>351</v>
      </c>
      <c r="C181" s="24" t="s">
        <v>352</v>
      </c>
      <c r="D181" s="25" t="s">
        <v>353</v>
      </c>
      <c r="E181" s="26"/>
      <c r="F181" s="27">
        <v>79</v>
      </c>
      <c r="G181" s="28">
        <v>109.35</v>
      </c>
      <c r="H181" s="28" t="s">
        <v>37</v>
      </c>
      <c r="I181" s="28">
        <v>8638.41</v>
      </c>
      <c r="J181" s="29" t="s">
        <v>37</v>
      </c>
      <c r="K181" s="29" t="s">
        <v>37</v>
      </c>
      <c r="L181" s="28">
        <v>6219.66</v>
      </c>
      <c r="M181" s="30">
        <v>16046.72</v>
      </c>
    </row>
    <row r="182" spans="1:13" s="21" customFormat="1" x14ac:dyDescent="0.2">
      <c r="A182" s="31"/>
      <c r="B182" s="32"/>
      <c r="C182" s="33" t="s">
        <v>118</v>
      </c>
      <c r="D182" s="34"/>
      <c r="E182" s="35"/>
      <c r="F182" s="34"/>
      <c r="G182" s="36">
        <v>109.35</v>
      </c>
      <c r="H182" s="36" t="s">
        <v>37</v>
      </c>
      <c r="I182" s="36">
        <v>8638.41</v>
      </c>
      <c r="J182" s="37" t="s">
        <v>37</v>
      </c>
      <c r="K182" s="37"/>
      <c r="L182" s="36">
        <v>1188.6500000000001</v>
      </c>
      <c r="M182" s="37"/>
    </row>
    <row r="183" spans="1:13" s="1" customFormat="1" outlineLevel="1" x14ac:dyDescent="0.2">
      <c r="A183" s="38" t="s">
        <v>354</v>
      </c>
      <c r="B183" s="39" t="s">
        <v>3</v>
      </c>
      <c r="C183" s="40" t="s">
        <v>355</v>
      </c>
      <c r="D183" s="39" t="s">
        <v>39</v>
      </c>
      <c r="E183" s="41">
        <v>0.123</v>
      </c>
      <c r="F183" s="41">
        <v>9.7200000000000006</v>
      </c>
      <c r="G183" s="42">
        <v>889</v>
      </c>
      <c r="H183" s="43"/>
      <c r="I183" s="42">
        <v>8638.41</v>
      </c>
      <c r="J183" s="42"/>
      <c r="K183" s="42"/>
      <c r="L183" s="42"/>
      <c r="M183" s="42"/>
    </row>
    <row r="184" spans="1:13" s="1" customFormat="1" outlineLevel="1" x14ac:dyDescent="0.2">
      <c r="A184" s="58" t="s">
        <v>356</v>
      </c>
      <c r="B184" s="59" t="s">
        <v>232</v>
      </c>
      <c r="C184" s="60" t="s">
        <v>233</v>
      </c>
      <c r="D184" s="59" t="s">
        <v>128</v>
      </c>
      <c r="E184" s="61">
        <v>9.4000000000000004E-3</v>
      </c>
      <c r="F184" s="61">
        <v>0.74260000000000004</v>
      </c>
      <c r="G184" s="62" t="s">
        <v>37</v>
      </c>
      <c r="H184" s="63"/>
      <c r="I184" s="62"/>
      <c r="J184" s="62"/>
      <c r="K184" s="62" t="s">
        <v>37</v>
      </c>
      <c r="L184" s="50"/>
      <c r="M184" s="50"/>
    </row>
    <row r="185" spans="1:13" s="21" customFormat="1" ht="36" x14ac:dyDescent="0.2">
      <c r="A185" s="22" t="s">
        <v>357</v>
      </c>
      <c r="B185" s="23" t="s">
        <v>358</v>
      </c>
      <c r="C185" s="24" t="s">
        <v>359</v>
      </c>
      <c r="D185" s="25" t="s">
        <v>360</v>
      </c>
      <c r="E185" s="26"/>
      <c r="F185" s="27">
        <v>17.600000000000001</v>
      </c>
      <c r="G185" s="28">
        <v>1601.21</v>
      </c>
      <c r="H185" s="28" t="s">
        <v>37</v>
      </c>
      <c r="I185" s="28">
        <v>28181.26</v>
      </c>
      <c r="J185" s="29" t="s">
        <v>37</v>
      </c>
      <c r="K185" s="29" t="s">
        <v>37</v>
      </c>
      <c r="L185" s="28">
        <v>20290.509999999998</v>
      </c>
      <c r="M185" s="30">
        <v>52349.51</v>
      </c>
    </row>
    <row r="186" spans="1:13" s="21" customFormat="1" x14ac:dyDescent="0.2">
      <c r="A186" s="31"/>
      <c r="B186" s="32"/>
      <c r="C186" s="33" t="s">
        <v>118</v>
      </c>
      <c r="D186" s="34"/>
      <c r="E186" s="35"/>
      <c r="F186" s="34"/>
      <c r="G186" s="36">
        <v>1601.21</v>
      </c>
      <c r="H186" s="36" t="s">
        <v>37</v>
      </c>
      <c r="I186" s="36">
        <v>28181.26</v>
      </c>
      <c r="J186" s="37" t="s">
        <v>37</v>
      </c>
      <c r="K186" s="37"/>
      <c r="L186" s="36">
        <v>3877.74</v>
      </c>
      <c r="M186" s="37"/>
    </row>
    <row r="187" spans="1:13" s="1" customFormat="1" outlineLevel="1" x14ac:dyDescent="0.2">
      <c r="A187" s="38" t="s">
        <v>361</v>
      </c>
      <c r="B187" s="39" t="s">
        <v>3</v>
      </c>
      <c r="C187" s="40" t="s">
        <v>182</v>
      </c>
      <c r="D187" s="39" t="s">
        <v>39</v>
      </c>
      <c r="E187" s="41">
        <v>1.41</v>
      </c>
      <c r="F187" s="41">
        <v>24.85</v>
      </c>
      <c r="G187" s="42">
        <v>1134</v>
      </c>
      <c r="H187" s="43"/>
      <c r="I187" s="42">
        <v>28181.26</v>
      </c>
      <c r="J187" s="42"/>
      <c r="K187" s="42"/>
      <c r="L187" s="42"/>
      <c r="M187" s="42"/>
    </row>
    <row r="188" spans="1:13" s="1" customFormat="1" outlineLevel="1" x14ac:dyDescent="0.2">
      <c r="A188" s="58" t="s">
        <v>362</v>
      </c>
      <c r="B188" s="59" t="s">
        <v>232</v>
      </c>
      <c r="C188" s="60" t="s">
        <v>233</v>
      </c>
      <c r="D188" s="59" t="s">
        <v>128</v>
      </c>
      <c r="E188" s="61">
        <v>0.19400000000000001</v>
      </c>
      <c r="F188" s="61">
        <v>3.4144000000000001</v>
      </c>
      <c r="G188" s="62" t="s">
        <v>37</v>
      </c>
      <c r="H188" s="63"/>
      <c r="I188" s="62"/>
      <c r="J188" s="62"/>
      <c r="K188" s="62" t="s">
        <v>37</v>
      </c>
      <c r="L188" s="50"/>
      <c r="M188" s="50"/>
    </row>
    <row r="189" spans="1:13" s="21" customFormat="1" ht="60" x14ac:dyDescent="0.2">
      <c r="A189" s="22" t="s">
        <v>363</v>
      </c>
      <c r="B189" s="23" t="s">
        <v>364</v>
      </c>
      <c r="C189" s="24" t="s">
        <v>365</v>
      </c>
      <c r="D189" s="25" t="s">
        <v>36</v>
      </c>
      <c r="E189" s="26"/>
      <c r="F189" s="27">
        <v>95</v>
      </c>
      <c r="G189" s="28">
        <v>1435.64</v>
      </c>
      <c r="H189" s="28" t="s">
        <v>37</v>
      </c>
      <c r="I189" s="28">
        <v>136385.79999999999</v>
      </c>
      <c r="J189" s="29" t="s">
        <v>37</v>
      </c>
      <c r="K189" s="28">
        <v>39634</v>
      </c>
      <c r="L189" s="28">
        <v>69661.3</v>
      </c>
      <c r="M189" s="30">
        <v>222530.86</v>
      </c>
    </row>
    <row r="190" spans="1:13" s="21" customFormat="1" x14ac:dyDescent="0.2">
      <c r="A190" s="31"/>
      <c r="B190" s="32"/>
      <c r="C190" s="33" t="s">
        <v>118</v>
      </c>
      <c r="D190" s="34"/>
      <c r="E190" s="35"/>
      <c r="F190" s="34"/>
      <c r="G190" s="36">
        <v>1018.44</v>
      </c>
      <c r="H190" s="36" t="s">
        <v>37</v>
      </c>
      <c r="I190" s="36">
        <v>96751.8</v>
      </c>
      <c r="J190" s="37" t="s">
        <v>37</v>
      </c>
      <c r="K190" s="37"/>
      <c r="L190" s="36">
        <v>16483.77</v>
      </c>
      <c r="M190" s="37"/>
    </row>
    <row r="191" spans="1:13" s="1" customFormat="1" outlineLevel="1" x14ac:dyDescent="0.2">
      <c r="A191" s="38" t="s">
        <v>366</v>
      </c>
      <c r="B191" s="39" t="s">
        <v>3</v>
      </c>
      <c r="C191" s="40" t="s">
        <v>367</v>
      </c>
      <c r="D191" s="39" t="s">
        <v>39</v>
      </c>
      <c r="E191" s="41">
        <v>0.73799999999999999</v>
      </c>
      <c r="F191" s="41">
        <v>70.11</v>
      </c>
      <c r="G191" s="42">
        <v>1380</v>
      </c>
      <c r="H191" s="43"/>
      <c r="I191" s="42">
        <v>96751.8</v>
      </c>
      <c r="J191" s="42"/>
      <c r="K191" s="42"/>
      <c r="L191" s="42"/>
      <c r="M191" s="42"/>
    </row>
    <row r="192" spans="1:13" s="1" customFormat="1" ht="21" outlineLevel="1" x14ac:dyDescent="0.2">
      <c r="A192" s="58" t="s">
        <v>368</v>
      </c>
      <c r="B192" s="59" t="s">
        <v>369</v>
      </c>
      <c r="C192" s="60" t="s">
        <v>370</v>
      </c>
      <c r="D192" s="59" t="s">
        <v>123</v>
      </c>
      <c r="E192" s="61">
        <v>9.6</v>
      </c>
      <c r="F192" s="61">
        <v>912</v>
      </c>
      <c r="G192" s="62">
        <v>40</v>
      </c>
      <c r="H192" s="63"/>
      <c r="I192" s="62"/>
      <c r="J192" s="62"/>
      <c r="K192" s="62">
        <v>36480</v>
      </c>
      <c r="L192" s="50"/>
      <c r="M192" s="50"/>
    </row>
    <row r="193" spans="1:13" s="1" customFormat="1" ht="31.5" outlineLevel="1" x14ac:dyDescent="0.2">
      <c r="A193" s="58" t="s">
        <v>371</v>
      </c>
      <c r="B193" s="59" t="s">
        <v>286</v>
      </c>
      <c r="C193" s="60" t="s">
        <v>287</v>
      </c>
      <c r="D193" s="59" t="s">
        <v>123</v>
      </c>
      <c r="E193" s="61">
        <v>0.1</v>
      </c>
      <c r="F193" s="61">
        <v>9.5</v>
      </c>
      <c r="G193" s="62">
        <v>332</v>
      </c>
      <c r="H193" s="63"/>
      <c r="I193" s="62"/>
      <c r="J193" s="62"/>
      <c r="K193" s="62">
        <v>3154</v>
      </c>
      <c r="L193" s="50"/>
      <c r="M193" s="50"/>
    </row>
    <row r="194" spans="1:13" s="21" customFormat="1" ht="60" x14ac:dyDescent="0.2">
      <c r="A194" s="22" t="s">
        <v>372</v>
      </c>
      <c r="B194" s="23" t="s">
        <v>373</v>
      </c>
      <c r="C194" s="24" t="s">
        <v>374</v>
      </c>
      <c r="D194" s="25" t="s">
        <v>239</v>
      </c>
      <c r="E194" s="26"/>
      <c r="F194" s="27">
        <v>79</v>
      </c>
      <c r="G194" s="28">
        <v>391.24</v>
      </c>
      <c r="H194" s="28">
        <v>2.75</v>
      </c>
      <c r="I194" s="28">
        <v>30907.73</v>
      </c>
      <c r="J194" s="28">
        <v>217.33</v>
      </c>
      <c r="K194" s="28">
        <v>8390.1200000000008</v>
      </c>
      <c r="L194" s="28">
        <v>17925.8</v>
      </c>
      <c r="M194" s="30">
        <v>52740.21</v>
      </c>
    </row>
    <row r="195" spans="1:13" s="21" customFormat="1" x14ac:dyDescent="0.2">
      <c r="A195" s="31"/>
      <c r="B195" s="32"/>
      <c r="C195" s="33" t="s">
        <v>240</v>
      </c>
      <c r="D195" s="34"/>
      <c r="E195" s="35"/>
      <c r="F195" s="34"/>
      <c r="G195" s="36">
        <v>282.27999999999997</v>
      </c>
      <c r="H195" s="36">
        <v>1.35</v>
      </c>
      <c r="I195" s="36">
        <v>22300.28</v>
      </c>
      <c r="J195" s="36">
        <v>106.97</v>
      </c>
      <c r="K195" s="37"/>
      <c r="L195" s="36">
        <v>3906.68</v>
      </c>
      <c r="M195" s="37"/>
    </row>
    <row r="196" spans="1:13" s="1" customFormat="1" outlineLevel="1" x14ac:dyDescent="0.2">
      <c r="A196" s="38" t="s">
        <v>375</v>
      </c>
      <c r="B196" s="39" t="s">
        <v>3</v>
      </c>
      <c r="C196" s="40" t="s">
        <v>124</v>
      </c>
      <c r="D196" s="39" t="s">
        <v>39</v>
      </c>
      <c r="E196" s="41">
        <v>0.23100000000000001</v>
      </c>
      <c r="F196" s="41">
        <v>18.25</v>
      </c>
      <c r="G196" s="42">
        <v>1222</v>
      </c>
      <c r="H196" s="43"/>
      <c r="I196" s="42">
        <v>22300.28</v>
      </c>
      <c r="J196" s="42"/>
      <c r="K196" s="42"/>
      <c r="L196" s="42"/>
      <c r="M196" s="42"/>
    </row>
    <row r="197" spans="1:13" s="1" customFormat="1" outlineLevel="1" x14ac:dyDescent="0.2">
      <c r="A197" s="38" t="s">
        <v>376</v>
      </c>
      <c r="B197" s="39" t="s">
        <v>45</v>
      </c>
      <c r="C197" s="40" t="s">
        <v>46</v>
      </c>
      <c r="D197" s="39" t="s">
        <v>39</v>
      </c>
      <c r="E197" s="41">
        <v>1E-3</v>
      </c>
      <c r="F197" s="41">
        <v>7.9000000000000001E-2</v>
      </c>
      <c r="G197" s="42"/>
      <c r="H197" s="43"/>
      <c r="I197" s="42"/>
      <c r="J197" s="42"/>
      <c r="K197" s="42"/>
      <c r="L197" s="42"/>
      <c r="M197" s="42"/>
    </row>
    <row r="198" spans="1:13" s="1" customFormat="1" outlineLevel="1" x14ac:dyDescent="0.2">
      <c r="A198" s="44" t="s">
        <v>377</v>
      </c>
      <c r="B198" s="45" t="s">
        <v>52</v>
      </c>
      <c r="C198" s="46" t="s">
        <v>53</v>
      </c>
      <c r="D198" s="45" t="s">
        <v>50</v>
      </c>
      <c r="E198" s="47">
        <v>1E-3</v>
      </c>
      <c r="F198" s="47">
        <v>7.9000000000000001E-2</v>
      </c>
      <c r="G198" s="48"/>
      <c r="H198" s="49">
        <v>2751</v>
      </c>
      <c r="I198" s="49"/>
      <c r="J198" s="49">
        <v>217.33</v>
      </c>
      <c r="K198" s="49"/>
      <c r="L198" s="50"/>
      <c r="M198" s="50"/>
    </row>
    <row r="199" spans="1:13" s="1" customFormat="1" outlineLevel="2" x14ac:dyDescent="0.2">
      <c r="A199" s="51" t="s">
        <v>377</v>
      </c>
      <c r="B199" s="52"/>
      <c r="C199" s="53" t="s">
        <v>54</v>
      </c>
      <c r="D199" s="54" t="s">
        <v>39</v>
      </c>
      <c r="E199" s="55">
        <v>1E-3</v>
      </c>
      <c r="F199" s="55">
        <v>7.9000000000000001E-2</v>
      </c>
      <c r="G199" s="56"/>
      <c r="H199" s="57">
        <v>1354</v>
      </c>
      <c r="I199" s="57"/>
      <c r="J199" s="57">
        <v>106.97</v>
      </c>
      <c r="K199" s="49"/>
      <c r="L199" s="50"/>
      <c r="M199" s="50"/>
    </row>
    <row r="200" spans="1:13" s="1" customFormat="1" outlineLevel="1" x14ac:dyDescent="0.2">
      <c r="A200" s="58" t="s">
        <v>378</v>
      </c>
      <c r="B200" s="59" t="s">
        <v>277</v>
      </c>
      <c r="C200" s="60" t="s">
        <v>278</v>
      </c>
      <c r="D200" s="59" t="s">
        <v>123</v>
      </c>
      <c r="E200" s="61">
        <v>3.0999999999999999E-3</v>
      </c>
      <c r="F200" s="61">
        <v>0.24490000000000001</v>
      </c>
      <c r="G200" s="62">
        <v>90</v>
      </c>
      <c r="H200" s="63"/>
      <c r="I200" s="62"/>
      <c r="J200" s="62"/>
      <c r="K200" s="62">
        <v>22.04</v>
      </c>
      <c r="L200" s="50"/>
      <c r="M200" s="50"/>
    </row>
    <row r="201" spans="1:13" s="1" customFormat="1" ht="21" outlineLevel="1" x14ac:dyDescent="0.2">
      <c r="A201" s="58" t="s">
        <v>379</v>
      </c>
      <c r="B201" s="59" t="s">
        <v>380</v>
      </c>
      <c r="C201" s="60" t="s">
        <v>381</v>
      </c>
      <c r="D201" s="59" t="s">
        <v>36</v>
      </c>
      <c r="E201" s="61">
        <v>8.3999999999999995E-3</v>
      </c>
      <c r="F201" s="61">
        <v>0.66359999999999997</v>
      </c>
      <c r="G201" s="62">
        <v>170</v>
      </c>
      <c r="H201" s="63"/>
      <c r="I201" s="62"/>
      <c r="J201" s="62"/>
      <c r="K201" s="62">
        <v>112.81</v>
      </c>
      <c r="L201" s="50"/>
      <c r="M201" s="50"/>
    </row>
    <row r="202" spans="1:13" s="1" customFormat="1" ht="21" outlineLevel="1" x14ac:dyDescent="0.2">
      <c r="A202" s="58" t="s">
        <v>382</v>
      </c>
      <c r="B202" s="59" t="s">
        <v>383</v>
      </c>
      <c r="C202" s="60" t="s">
        <v>384</v>
      </c>
      <c r="D202" s="59" t="s">
        <v>128</v>
      </c>
      <c r="E202" s="61">
        <v>6.3000000000000003E-4</v>
      </c>
      <c r="F202" s="61">
        <v>4.9770000000000002E-2</v>
      </c>
      <c r="G202" s="62">
        <v>159043</v>
      </c>
      <c r="H202" s="63"/>
      <c r="I202" s="62"/>
      <c r="J202" s="62"/>
      <c r="K202" s="62">
        <v>7915.57</v>
      </c>
      <c r="L202" s="50"/>
      <c r="M202" s="50"/>
    </row>
    <row r="203" spans="1:13" s="1" customFormat="1" ht="21" outlineLevel="1" x14ac:dyDescent="0.2">
      <c r="A203" s="58" t="s">
        <v>385</v>
      </c>
      <c r="B203" s="59" t="s">
        <v>386</v>
      </c>
      <c r="C203" s="60" t="s">
        <v>387</v>
      </c>
      <c r="D203" s="59" t="s">
        <v>123</v>
      </c>
      <c r="E203" s="61">
        <v>0.05</v>
      </c>
      <c r="F203" s="61">
        <v>3.95</v>
      </c>
      <c r="G203" s="62">
        <v>86</v>
      </c>
      <c r="H203" s="63"/>
      <c r="I203" s="62"/>
      <c r="J203" s="62"/>
      <c r="K203" s="62">
        <v>339.7</v>
      </c>
      <c r="L203" s="50"/>
      <c r="M203" s="50"/>
    </row>
    <row r="204" spans="1:13" s="21" customFormat="1" ht="60" x14ac:dyDescent="0.2">
      <c r="A204" s="22" t="s">
        <v>388</v>
      </c>
      <c r="B204" s="23" t="s">
        <v>389</v>
      </c>
      <c r="C204" s="24" t="s">
        <v>390</v>
      </c>
      <c r="D204" s="25" t="s">
        <v>239</v>
      </c>
      <c r="E204" s="26"/>
      <c r="F204" s="27">
        <v>38</v>
      </c>
      <c r="G204" s="28">
        <v>822.52</v>
      </c>
      <c r="H204" s="28">
        <v>3.03</v>
      </c>
      <c r="I204" s="28">
        <v>31255.59</v>
      </c>
      <c r="J204" s="28">
        <v>114.99</v>
      </c>
      <c r="K204" s="28">
        <v>8999.52</v>
      </c>
      <c r="L204" s="28">
        <v>17758.14</v>
      </c>
      <c r="M204" s="30">
        <v>52934.83</v>
      </c>
    </row>
    <row r="205" spans="1:13" s="21" customFormat="1" x14ac:dyDescent="0.2">
      <c r="A205" s="31"/>
      <c r="B205" s="32"/>
      <c r="C205" s="33" t="s">
        <v>240</v>
      </c>
      <c r="D205" s="34"/>
      <c r="E205" s="35"/>
      <c r="F205" s="34"/>
      <c r="G205" s="36">
        <v>582.66</v>
      </c>
      <c r="H205" s="36">
        <v>1.49</v>
      </c>
      <c r="I205" s="36">
        <v>22141.08</v>
      </c>
      <c r="J205" s="36">
        <v>56.6</v>
      </c>
      <c r="K205" s="37"/>
      <c r="L205" s="36">
        <v>3921.1</v>
      </c>
      <c r="M205" s="37"/>
    </row>
    <row r="206" spans="1:13" s="1" customFormat="1" outlineLevel="1" x14ac:dyDescent="0.2">
      <c r="A206" s="38" t="s">
        <v>391</v>
      </c>
      <c r="B206" s="39" t="s">
        <v>3</v>
      </c>
      <c r="C206" s="40" t="s">
        <v>72</v>
      </c>
      <c r="D206" s="39" t="s">
        <v>39</v>
      </c>
      <c r="E206" s="41">
        <v>0.46800000000000003</v>
      </c>
      <c r="F206" s="41">
        <v>17.78</v>
      </c>
      <c r="G206" s="42">
        <v>1245</v>
      </c>
      <c r="H206" s="43"/>
      <c r="I206" s="42">
        <v>22141.08</v>
      </c>
      <c r="J206" s="42"/>
      <c r="K206" s="42"/>
      <c r="L206" s="42"/>
      <c r="M206" s="42"/>
    </row>
    <row r="207" spans="1:13" s="1" customFormat="1" outlineLevel="1" x14ac:dyDescent="0.2">
      <c r="A207" s="38" t="s">
        <v>392</v>
      </c>
      <c r="B207" s="39" t="s">
        <v>45</v>
      </c>
      <c r="C207" s="40" t="s">
        <v>46</v>
      </c>
      <c r="D207" s="39" t="s">
        <v>39</v>
      </c>
      <c r="E207" s="41">
        <v>1.1000000000000001E-3</v>
      </c>
      <c r="F207" s="41">
        <v>4.1799999999999997E-2</v>
      </c>
      <c r="G207" s="42"/>
      <c r="H207" s="43"/>
      <c r="I207" s="42"/>
      <c r="J207" s="42"/>
      <c r="K207" s="42"/>
      <c r="L207" s="42"/>
      <c r="M207" s="42"/>
    </row>
    <row r="208" spans="1:13" s="1" customFormat="1" outlineLevel="1" x14ac:dyDescent="0.2">
      <c r="A208" s="44" t="s">
        <v>393</v>
      </c>
      <c r="B208" s="45" t="s">
        <v>52</v>
      </c>
      <c r="C208" s="46" t="s">
        <v>53</v>
      </c>
      <c r="D208" s="45" t="s">
        <v>50</v>
      </c>
      <c r="E208" s="47">
        <v>1.1000000000000001E-3</v>
      </c>
      <c r="F208" s="47">
        <v>4.1799999999999997E-2</v>
      </c>
      <c r="G208" s="48"/>
      <c r="H208" s="49">
        <v>2751</v>
      </c>
      <c r="I208" s="49"/>
      <c r="J208" s="49">
        <v>114.99</v>
      </c>
      <c r="K208" s="49"/>
      <c r="L208" s="50"/>
      <c r="M208" s="50"/>
    </row>
    <row r="209" spans="1:13" s="1" customFormat="1" outlineLevel="2" x14ac:dyDescent="0.2">
      <c r="A209" s="51" t="s">
        <v>393</v>
      </c>
      <c r="B209" s="52"/>
      <c r="C209" s="53" t="s">
        <v>54</v>
      </c>
      <c r="D209" s="54" t="s">
        <v>39</v>
      </c>
      <c r="E209" s="55">
        <v>1.1000000000000001E-3</v>
      </c>
      <c r="F209" s="55">
        <v>4.1799999999999997E-2</v>
      </c>
      <c r="G209" s="56"/>
      <c r="H209" s="57">
        <v>1354</v>
      </c>
      <c r="I209" s="57"/>
      <c r="J209" s="57">
        <v>56.6</v>
      </c>
      <c r="K209" s="49"/>
      <c r="L209" s="50"/>
      <c r="M209" s="50"/>
    </row>
    <row r="210" spans="1:13" s="1" customFormat="1" outlineLevel="1" x14ac:dyDescent="0.2">
      <c r="A210" s="58" t="s">
        <v>394</v>
      </c>
      <c r="B210" s="59" t="s">
        <v>277</v>
      </c>
      <c r="C210" s="60" t="s">
        <v>278</v>
      </c>
      <c r="D210" s="59" t="s">
        <v>123</v>
      </c>
      <c r="E210" s="61">
        <v>3.0999999999999999E-3</v>
      </c>
      <c r="F210" s="61">
        <v>0.1178</v>
      </c>
      <c r="G210" s="62">
        <v>90</v>
      </c>
      <c r="H210" s="63"/>
      <c r="I210" s="62"/>
      <c r="J210" s="62"/>
      <c r="K210" s="62">
        <v>10.6</v>
      </c>
      <c r="L210" s="50"/>
      <c r="M210" s="50"/>
    </row>
    <row r="211" spans="1:13" s="1" customFormat="1" ht="21" outlineLevel="1" x14ac:dyDescent="0.2">
      <c r="A211" s="58" t="s">
        <v>395</v>
      </c>
      <c r="B211" s="59" t="s">
        <v>380</v>
      </c>
      <c r="C211" s="60" t="s">
        <v>381</v>
      </c>
      <c r="D211" s="59" t="s">
        <v>36</v>
      </c>
      <c r="E211" s="61">
        <v>8.3999999999999995E-3</v>
      </c>
      <c r="F211" s="61">
        <v>0.31919999999999998</v>
      </c>
      <c r="G211" s="62">
        <v>170</v>
      </c>
      <c r="H211" s="63"/>
      <c r="I211" s="62"/>
      <c r="J211" s="62"/>
      <c r="K211" s="62">
        <v>54.26</v>
      </c>
      <c r="L211" s="50"/>
      <c r="M211" s="50"/>
    </row>
    <row r="212" spans="1:13" s="1" customFormat="1" ht="21" outlineLevel="1" x14ac:dyDescent="0.2">
      <c r="A212" s="58" t="s">
        <v>396</v>
      </c>
      <c r="B212" s="59" t="s">
        <v>397</v>
      </c>
      <c r="C212" s="60" t="s">
        <v>398</v>
      </c>
      <c r="D212" s="59" t="s">
        <v>128</v>
      </c>
      <c r="E212" s="61">
        <v>7.4999999999999993E-5</v>
      </c>
      <c r="F212" s="61">
        <v>2.8500000000000001E-3</v>
      </c>
      <c r="G212" s="62">
        <v>665441</v>
      </c>
      <c r="H212" s="63"/>
      <c r="I212" s="62"/>
      <c r="J212" s="62"/>
      <c r="K212" s="62">
        <v>1896.51</v>
      </c>
      <c r="L212" s="50"/>
      <c r="M212" s="50"/>
    </row>
    <row r="213" spans="1:13" s="1" customFormat="1" outlineLevel="1" x14ac:dyDescent="0.2">
      <c r="A213" s="58" t="s">
        <v>399</v>
      </c>
      <c r="B213" s="59" t="s">
        <v>400</v>
      </c>
      <c r="C213" s="60" t="s">
        <v>401</v>
      </c>
      <c r="D213" s="59" t="s">
        <v>123</v>
      </c>
      <c r="E213" s="61">
        <v>0.113</v>
      </c>
      <c r="F213" s="61">
        <v>4.2939999999999996</v>
      </c>
      <c r="G213" s="62">
        <v>521</v>
      </c>
      <c r="H213" s="63"/>
      <c r="I213" s="62"/>
      <c r="J213" s="62"/>
      <c r="K213" s="62">
        <v>2237.17</v>
      </c>
      <c r="L213" s="50"/>
      <c r="M213" s="50"/>
    </row>
    <row r="214" spans="1:13" s="1" customFormat="1" ht="21" outlineLevel="1" x14ac:dyDescent="0.2">
      <c r="A214" s="58" t="s">
        <v>402</v>
      </c>
      <c r="B214" s="59" t="s">
        <v>386</v>
      </c>
      <c r="C214" s="60" t="s">
        <v>387</v>
      </c>
      <c r="D214" s="59" t="s">
        <v>123</v>
      </c>
      <c r="E214" s="61">
        <v>0.51</v>
      </c>
      <c r="F214" s="61">
        <v>19.38</v>
      </c>
      <c r="G214" s="62">
        <v>86</v>
      </c>
      <c r="H214" s="63"/>
      <c r="I214" s="62"/>
      <c r="J214" s="62"/>
      <c r="K214" s="62">
        <v>1666.68</v>
      </c>
      <c r="L214" s="50"/>
      <c r="M214" s="50"/>
    </row>
    <row r="215" spans="1:13" s="1" customFormat="1" ht="21" outlineLevel="1" x14ac:dyDescent="0.2">
      <c r="A215" s="58" t="s">
        <v>403</v>
      </c>
      <c r="B215" s="59" t="s">
        <v>404</v>
      </c>
      <c r="C215" s="60" t="s">
        <v>405</v>
      </c>
      <c r="D215" s="59" t="s">
        <v>123</v>
      </c>
      <c r="E215" s="61">
        <v>0.1837</v>
      </c>
      <c r="F215" s="61">
        <v>6.9805999999999999</v>
      </c>
      <c r="G215" s="62">
        <v>449</v>
      </c>
      <c r="H215" s="63"/>
      <c r="I215" s="62"/>
      <c r="J215" s="62"/>
      <c r="K215" s="62">
        <v>3134.29</v>
      </c>
      <c r="L215" s="50"/>
      <c r="M215" s="50"/>
    </row>
    <row r="216" spans="1:13" s="1" customFormat="1" ht="12.75" customHeight="1" x14ac:dyDescent="0.2">
      <c r="A216" s="179"/>
      <c r="B216" s="180"/>
      <c r="C216" s="181" t="s">
        <v>406</v>
      </c>
      <c r="D216" s="181"/>
      <c r="E216" s="180"/>
      <c r="F216" s="180"/>
      <c r="G216" s="180"/>
      <c r="H216" s="180"/>
      <c r="I216" s="180"/>
      <c r="J216" s="180"/>
      <c r="K216" s="180"/>
      <c r="L216" s="180"/>
      <c r="M216" s="182"/>
    </row>
    <row r="217" spans="1:13" s="21" customFormat="1" ht="36" x14ac:dyDescent="0.2">
      <c r="A217" s="22" t="s">
        <v>407</v>
      </c>
      <c r="B217" s="23" t="s">
        <v>408</v>
      </c>
      <c r="C217" s="24" t="s">
        <v>409</v>
      </c>
      <c r="D217" s="25" t="s">
        <v>36</v>
      </c>
      <c r="E217" s="26"/>
      <c r="F217" s="27">
        <v>49.5</v>
      </c>
      <c r="G217" s="28">
        <v>1470.41</v>
      </c>
      <c r="H217" s="28">
        <v>126.64</v>
      </c>
      <c r="I217" s="28">
        <v>72785.429999999993</v>
      </c>
      <c r="J217" s="28">
        <v>6268.57</v>
      </c>
      <c r="K217" s="29" t="s">
        <v>37</v>
      </c>
      <c r="L217" s="28">
        <v>55669.21</v>
      </c>
      <c r="M217" s="30">
        <v>138731.01999999999</v>
      </c>
    </row>
    <row r="218" spans="1:13" s="21" customFormat="1" x14ac:dyDescent="0.2">
      <c r="A218" s="31"/>
      <c r="B218" s="32"/>
      <c r="C218" s="33" t="s">
        <v>240</v>
      </c>
      <c r="D218" s="34"/>
      <c r="E218" s="35"/>
      <c r="F218" s="34"/>
      <c r="G218" s="36">
        <v>1343.78</v>
      </c>
      <c r="H218" s="36">
        <v>62.01</v>
      </c>
      <c r="I218" s="36">
        <v>66516.86</v>
      </c>
      <c r="J218" s="36">
        <v>3069.65</v>
      </c>
      <c r="K218" s="37"/>
      <c r="L218" s="36">
        <v>10276.370000000001</v>
      </c>
      <c r="M218" s="37"/>
    </row>
    <row r="219" spans="1:13" s="1" customFormat="1" outlineLevel="1" x14ac:dyDescent="0.2">
      <c r="A219" s="38" t="s">
        <v>410</v>
      </c>
      <c r="B219" s="39" t="s">
        <v>3</v>
      </c>
      <c r="C219" s="40" t="s">
        <v>142</v>
      </c>
      <c r="D219" s="39" t="s">
        <v>39</v>
      </c>
      <c r="E219" s="41">
        <v>1.02</v>
      </c>
      <c r="F219" s="41">
        <v>50.74</v>
      </c>
      <c r="G219" s="42">
        <v>1311</v>
      </c>
      <c r="H219" s="43"/>
      <c r="I219" s="42">
        <v>66516.86</v>
      </c>
      <c r="J219" s="42"/>
      <c r="K219" s="42"/>
      <c r="L219" s="42"/>
      <c r="M219" s="42"/>
    </row>
    <row r="220" spans="1:13" s="1" customFormat="1" outlineLevel="1" x14ac:dyDescent="0.2">
      <c r="A220" s="38" t="s">
        <v>411</v>
      </c>
      <c r="B220" s="39" t="s">
        <v>45</v>
      </c>
      <c r="C220" s="40" t="s">
        <v>46</v>
      </c>
      <c r="D220" s="39" t="s">
        <v>39</v>
      </c>
      <c r="E220" s="41">
        <v>4.58E-2</v>
      </c>
      <c r="F220" s="41">
        <v>2.27</v>
      </c>
      <c r="G220" s="42"/>
      <c r="H220" s="43"/>
      <c r="I220" s="42"/>
      <c r="J220" s="42"/>
      <c r="K220" s="42"/>
      <c r="L220" s="42"/>
      <c r="M220" s="42"/>
    </row>
    <row r="221" spans="1:13" s="1" customFormat="1" outlineLevel="1" x14ac:dyDescent="0.2">
      <c r="A221" s="44" t="s">
        <v>412</v>
      </c>
      <c r="B221" s="45" t="s">
        <v>296</v>
      </c>
      <c r="C221" s="46" t="s">
        <v>297</v>
      </c>
      <c r="D221" s="45" t="s">
        <v>50</v>
      </c>
      <c r="E221" s="47">
        <v>5.3499999999999999E-2</v>
      </c>
      <c r="F221" s="47">
        <v>2.64825</v>
      </c>
      <c r="G221" s="48"/>
      <c r="H221" s="49">
        <v>12</v>
      </c>
      <c r="I221" s="49"/>
      <c r="J221" s="49">
        <v>31.78</v>
      </c>
      <c r="K221" s="49"/>
      <c r="L221" s="50"/>
      <c r="M221" s="50"/>
    </row>
    <row r="222" spans="1:13" s="1" customFormat="1" outlineLevel="1" x14ac:dyDescent="0.2">
      <c r="A222" s="44" t="s">
        <v>413</v>
      </c>
      <c r="B222" s="45" t="s">
        <v>52</v>
      </c>
      <c r="C222" s="46" t="s">
        <v>53</v>
      </c>
      <c r="D222" s="45" t="s">
        <v>50</v>
      </c>
      <c r="E222" s="47">
        <v>4.58E-2</v>
      </c>
      <c r="F222" s="47">
        <v>2.2671000000000001</v>
      </c>
      <c r="G222" s="48"/>
      <c r="H222" s="49">
        <v>2751</v>
      </c>
      <c r="I222" s="49"/>
      <c r="J222" s="49">
        <v>6236.79</v>
      </c>
      <c r="K222" s="49"/>
      <c r="L222" s="50"/>
      <c r="M222" s="50"/>
    </row>
    <row r="223" spans="1:13" s="1" customFormat="1" outlineLevel="2" x14ac:dyDescent="0.2">
      <c r="A223" s="51" t="s">
        <v>413</v>
      </c>
      <c r="B223" s="52"/>
      <c r="C223" s="53" t="s">
        <v>54</v>
      </c>
      <c r="D223" s="54" t="s">
        <v>39</v>
      </c>
      <c r="E223" s="55">
        <v>4.58E-2</v>
      </c>
      <c r="F223" s="55">
        <v>2.2671000000000001</v>
      </c>
      <c r="G223" s="56"/>
      <c r="H223" s="57">
        <v>1354</v>
      </c>
      <c r="I223" s="57"/>
      <c r="J223" s="57">
        <v>3069.65</v>
      </c>
      <c r="K223" s="49"/>
      <c r="L223" s="50"/>
      <c r="M223" s="50"/>
    </row>
    <row r="224" spans="1:13" s="21" customFormat="1" ht="48" x14ac:dyDescent="0.2">
      <c r="A224" s="22" t="s">
        <v>414</v>
      </c>
      <c r="B224" s="23" t="s">
        <v>415</v>
      </c>
      <c r="C224" s="24" t="s">
        <v>416</v>
      </c>
      <c r="D224" s="25" t="s">
        <v>36</v>
      </c>
      <c r="E224" s="26"/>
      <c r="F224" s="27">
        <v>49.5</v>
      </c>
      <c r="G224" s="28">
        <v>3221</v>
      </c>
      <c r="H224" s="28" t="s">
        <v>37</v>
      </c>
      <c r="I224" s="28">
        <v>159439.5</v>
      </c>
      <c r="J224" s="29" t="s">
        <v>37</v>
      </c>
      <c r="K224" s="28">
        <v>159439.5</v>
      </c>
      <c r="L224" s="29" t="s">
        <v>37</v>
      </c>
      <c r="M224" s="30">
        <v>172194.66</v>
      </c>
    </row>
    <row r="225" spans="1:13" s="21" customFormat="1" x14ac:dyDescent="0.2">
      <c r="A225" s="31"/>
      <c r="B225" s="32"/>
      <c r="C225" s="33" t="s">
        <v>57</v>
      </c>
      <c r="D225" s="34"/>
      <c r="E225" s="35"/>
      <c r="F225" s="34"/>
      <c r="G225" s="36" t="s">
        <v>37</v>
      </c>
      <c r="H225" s="36" t="s">
        <v>37</v>
      </c>
      <c r="I225" s="37" t="s">
        <v>37</v>
      </c>
      <c r="J225" s="37" t="s">
        <v>37</v>
      </c>
      <c r="K225" s="37"/>
      <c r="L225" s="36">
        <v>12755.16</v>
      </c>
      <c r="M225" s="37"/>
    </row>
    <row r="226" spans="1:13" s="21" customFormat="1" ht="48" x14ac:dyDescent="0.2">
      <c r="A226" s="22" t="s">
        <v>417</v>
      </c>
      <c r="B226" s="23" t="s">
        <v>418</v>
      </c>
      <c r="C226" s="24" t="s">
        <v>419</v>
      </c>
      <c r="D226" s="25" t="s">
        <v>128</v>
      </c>
      <c r="E226" s="26"/>
      <c r="F226" s="27">
        <v>0.03</v>
      </c>
      <c r="G226" s="28">
        <v>497434</v>
      </c>
      <c r="H226" s="28" t="s">
        <v>37</v>
      </c>
      <c r="I226" s="28">
        <v>14923.02</v>
      </c>
      <c r="J226" s="29" t="s">
        <v>37</v>
      </c>
      <c r="K226" s="28">
        <v>14923.02</v>
      </c>
      <c r="L226" s="29" t="s">
        <v>37</v>
      </c>
      <c r="M226" s="30">
        <v>16116.86</v>
      </c>
    </row>
    <row r="227" spans="1:13" s="21" customFormat="1" x14ac:dyDescent="0.2">
      <c r="A227" s="31"/>
      <c r="B227" s="32"/>
      <c r="C227" s="33" t="s">
        <v>57</v>
      </c>
      <c r="D227" s="34"/>
      <c r="E227" s="35"/>
      <c r="F227" s="34"/>
      <c r="G227" s="36" t="s">
        <v>37</v>
      </c>
      <c r="H227" s="36" t="s">
        <v>37</v>
      </c>
      <c r="I227" s="37" t="s">
        <v>37</v>
      </c>
      <c r="J227" s="37" t="s">
        <v>37</v>
      </c>
      <c r="K227" s="37"/>
      <c r="L227" s="36">
        <v>1193.8399999999999</v>
      </c>
      <c r="M227" s="37"/>
    </row>
    <row r="228" spans="1:13" s="1" customFormat="1" ht="12.75" customHeight="1" x14ac:dyDescent="0.2">
      <c r="A228" s="179"/>
      <c r="B228" s="180"/>
      <c r="C228" s="181" t="s">
        <v>420</v>
      </c>
      <c r="D228" s="181"/>
      <c r="E228" s="180"/>
      <c r="F228" s="180"/>
      <c r="G228" s="180"/>
      <c r="H228" s="180"/>
      <c r="I228" s="180"/>
      <c r="J228" s="180"/>
      <c r="K228" s="180"/>
      <c r="L228" s="180"/>
      <c r="M228" s="182"/>
    </row>
    <row r="229" spans="1:13" s="21" customFormat="1" ht="60" x14ac:dyDescent="0.2">
      <c r="A229" s="22" t="s">
        <v>421</v>
      </c>
      <c r="B229" s="23" t="s">
        <v>422</v>
      </c>
      <c r="C229" s="24" t="s">
        <v>423</v>
      </c>
      <c r="D229" s="25" t="s">
        <v>78</v>
      </c>
      <c r="E229" s="26"/>
      <c r="F229" s="27">
        <v>20</v>
      </c>
      <c r="G229" s="28">
        <v>289.54000000000002</v>
      </c>
      <c r="H229" s="28">
        <v>0.27510000000000001</v>
      </c>
      <c r="I229" s="28">
        <v>5790.74</v>
      </c>
      <c r="J229" s="28">
        <v>5.5</v>
      </c>
      <c r="K229" s="28">
        <v>1852.24</v>
      </c>
      <c r="L229" s="28">
        <v>2833.71</v>
      </c>
      <c r="M229" s="30">
        <v>9314.4</v>
      </c>
    </row>
    <row r="230" spans="1:13" s="21" customFormat="1" x14ac:dyDescent="0.2">
      <c r="A230" s="31"/>
      <c r="B230" s="32"/>
      <c r="C230" s="33" t="s">
        <v>118</v>
      </c>
      <c r="D230" s="34"/>
      <c r="E230" s="35"/>
      <c r="F230" s="34"/>
      <c r="G230" s="36">
        <v>196.65</v>
      </c>
      <c r="H230" s="36">
        <v>0.13539999999999999</v>
      </c>
      <c r="I230" s="36">
        <v>3933</v>
      </c>
      <c r="J230" s="36">
        <v>2.71</v>
      </c>
      <c r="K230" s="37"/>
      <c r="L230" s="36">
        <v>689.96</v>
      </c>
      <c r="M230" s="37"/>
    </row>
    <row r="231" spans="1:13" s="1" customFormat="1" outlineLevel="1" x14ac:dyDescent="0.2">
      <c r="A231" s="38" t="s">
        <v>424</v>
      </c>
      <c r="B231" s="39" t="s">
        <v>3</v>
      </c>
      <c r="C231" s="40" t="s">
        <v>142</v>
      </c>
      <c r="D231" s="39" t="s">
        <v>39</v>
      </c>
      <c r="E231" s="41">
        <v>0.15</v>
      </c>
      <c r="F231" s="41">
        <v>3</v>
      </c>
      <c r="G231" s="42">
        <v>1311</v>
      </c>
      <c r="H231" s="43"/>
      <c r="I231" s="42">
        <v>3933</v>
      </c>
      <c r="J231" s="42"/>
      <c r="K231" s="42"/>
      <c r="L231" s="42"/>
      <c r="M231" s="42"/>
    </row>
    <row r="232" spans="1:13" s="1" customFormat="1" outlineLevel="1" x14ac:dyDescent="0.2">
      <c r="A232" s="38" t="s">
        <v>425</v>
      </c>
      <c r="B232" s="39" t="s">
        <v>45</v>
      </c>
      <c r="C232" s="40" t="s">
        <v>46</v>
      </c>
      <c r="D232" s="39" t="s">
        <v>39</v>
      </c>
      <c r="E232" s="41">
        <v>1E-4</v>
      </c>
      <c r="F232" s="41">
        <v>2E-3</v>
      </c>
      <c r="G232" s="42"/>
      <c r="H232" s="43"/>
      <c r="I232" s="42"/>
      <c r="J232" s="42"/>
      <c r="K232" s="42"/>
      <c r="L232" s="42"/>
      <c r="M232" s="42"/>
    </row>
    <row r="233" spans="1:13" s="1" customFormat="1" outlineLevel="1" x14ac:dyDescent="0.2">
      <c r="A233" s="44" t="s">
        <v>426</v>
      </c>
      <c r="B233" s="45" t="s">
        <v>52</v>
      </c>
      <c r="C233" s="46" t="s">
        <v>53</v>
      </c>
      <c r="D233" s="45" t="s">
        <v>50</v>
      </c>
      <c r="E233" s="47">
        <v>1E-4</v>
      </c>
      <c r="F233" s="47">
        <v>2E-3</v>
      </c>
      <c r="G233" s="48"/>
      <c r="H233" s="49">
        <v>2751</v>
      </c>
      <c r="I233" s="49"/>
      <c r="J233" s="49">
        <v>5.5</v>
      </c>
      <c r="K233" s="49"/>
      <c r="L233" s="50"/>
      <c r="M233" s="50"/>
    </row>
    <row r="234" spans="1:13" s="1" customFormat="1" outlineLevel="2" x14ac:dyDescent="0.2">
      <c r="A234" s="51" t="s">
        <v>426</v>
      </c>
      <c r="B234" s="52"/>
      <c r="C234" s="53" t="s">
        <v>54</v>
      </c>
      <c r="D234" s="54" t="s">
        <v>39</v>
      </c>
      <c r="E234" s="55">
        <v>1E-4</v>
      </c>
      <c r="F234" s="55">
        <v>2E-3</v>
      </c>
      <c r="G234" s="56"/>
      <c r="H234" s="57">
        <v>1354</v>
      </c>
      <c r="I234" s="57"/>
      <c r="J234" s="57">
        <v>2.71</v>
      </c>
      <c r="K234" s="49"/>
      <c r="L234" s="50"/>
      <c r="M234" s="50"/>
    </row>
    <row r="235" spans="1:13" s="1" customFormat="1" ht="42" outlineLevel="1" x14ac:dyDescent="0.2">
      <c r="A235" s="58" t="s">
        <v>427</v>
      </c>
      <c r="B235" s="59" t="s">
        <v>428</v>
      </c>
      <c r="C235" s="60" t="s">
        <v>429</v>
      </c>
      <c r="D235" s="59" t="s">
        <v>123</v>
      </c>
      <c r="E235" s="61">
        <v>2.5000000000000001E-2</v>
      </c>
      <c r="F235" s="61">
        <v>0.5</v>
      </c>
      <c r="G235" s="62">
        <v>354</v>
      </c>
      <c r="H235" s="63"/>
      <c r="I235" s="62"/>
      <c r="J235" s="62"/>
      <c r="K235" s="62">
        <v>177</v>
      </c>
      <c r="L235" s="50"/>
      <c r="M235" s="50"/>
    </row>
    <row r="236" spans="1:13" s="1" customFormat="1" ht="21" outlineLevel="1" x14ac:dyDescent="0.2">
      <c r="A236" s="58" t="s">
        <v>430</v>
      </c>
      <c r="B236" s="59" t="s">
        <v>431</v>
      </c>
      <c r="C236" s="60" t="s">
        <v>432</v>
      </c>
      <c r="D236" s="59" t="s">
        <v>56</v>
      </c>
      <c r="E236" s="61">
        <v>1.8E-5</v>
      </c>
      <c r="F236" s="61">
        <v>3.6000000000000002E-4</v>
      </c>
      <c r="G236" s="62">
        <v>10</v>
      </c>
      <c r="H236" s="63"/>
      <c r="I236" s="62"/>
      <c r="J236" s="62"/>
      <c r="K236" s="62">
        <v>0</v>
      </c>
      <c r="L236" s="50"/>
      <c r="M236" s="50"/>
    </row>
    <row r="237" spans="1:13" s="1" customFormat="1" outlineLevel="1" x14ac:dyDescent="0.2">
      <c r="A237" s="58" t="s">
        <v>433</v>
      </c>
      <c r="B237" s="59" t="s">
        <v>434</v>
      </c>
      <c r="C237" s="60" t="s">
        <v>435</v>
      </c>
      <c r="D237" s="59" t="s">
        <v>123</v>
      </c>
      <c r="E237" s="61">
        <v>8.3000000000000001E-3</v>
      </c>
      <c r="F237" s="61">
        <v>0.16600000000000001</v>
      </c>
      <c r="G237" s="62">
        <v>376</v>
      </c>
      <c r="H237" s="63"/>
      <c r="I237" s="62"/>
      <c r="J237" s="62"/>
      <c r="K237" s="62">
        <v>62.42</v>
      </c>
      <c r="L237" s="50"/>
      <c r="M237" s="50"/>
    </row>
    <row r="238" spans="1:13" s="1" customFormat="1" ht="21" outlineLevel="1" x14ac:dyDescent="0.2">
      <c r="A238" s="58" t="s">
        <v>436</v>
      </c>
      <c r="B238" s="59" t="s">
        <v>437</v>
      </c>
      <c r="C238" s="60" t="s">
        <v>438</v>
      </c>
      <c r="D238" s="59" t="s">
        <v>56</v>
      </c>
      <c r="E238" s="61">
        <v>0.12</v>
      </c>
      <c r="F238" s="61">
        <v>2.4</v>
      </c>
      <c r="G238" s="62">
        <v>46</v>
      </c>
      <c r="H238" s="63"/>
      <c r="I238" s="62"/>
      <c r="J238" s="62"/>
      <c r="K238" s="62">
        <v>110.4</v>
      </c>
      <c r="L238" s="50"/>
      <c r="M238" s="50"/>
    </row>
    <row r="239" spans="1:13" s="1" customFormat="1" outlineLevel="1" x14ac:dyDescent="0.2">
      <c r="A239" s="58" t="s">
        <v>439</v>
      </c>
      <c r="B239" s="59" t="s">
        <v>145</v>
      </c>
      <c r="C239" s="60" t="s">
        <v>146</v>
      </c>
      <c r="D239" s="59" t="s">
        <v>147</v>
      </c>
      <c r="E239" s="61">
        <v>0.28000000000000003</v>
      </c>
      <c r="F239" s="61">
        <v>5.6</v>
      </c>
      <c r="G239" s="62">
        <v>227</v>
      </c>
      <c r="H239" s="63"/>
      <c r="I239" s="62"/>
      <c r="J239" s="62"/>
      <c r="K239" s="62">
        <v>1271.2</v>
      </c>
      <c r="L239" s="50"/>
      <c r="M239" s="50"/>
    </row>
    <row r="240" spans="1:13" s="1" customFormat="1" outlineLevel="1" x14ac:dyDescent="0.2">
      <c r="A240" s="58" t="s">
        <v>440</v>
      </c>
      <c r="B240" s="59" t="s">
        <v>441</v>
      </c>
      <c r="C240" s="60" t="s">
        <v>442</v>
      </c>
      <c r="D240" s="59" t="s">
        <v>443</v>
      </c>
      <c r="E240" s="61">
        <v>1.1999999999999999E-3</v>
      </c>
      <c r="F240" s="61">
        <v>2.4E-2</v>
      </c>
      <c r="G240" s="62">
        <v>951</v>
      </c>
      <c r="H240" s="63"/>
      <c r="I240" s="62"/>
      <c r="J240" s="62"/>
      <c r="K240" s="62">
        <v>22.82</v>
      </c>
      <c r="L240" s="50"/>
      <c r="M240" s="50"/>
    </row>
    <row r="241" spans="1:13" s="1" customFormat="1" ht="21" outlineLevel="1" x14ac:dyDescent="0.2">
      <c r="A241" s="58" t="s">
        <v>444</v>
      </c>
      <c r="B241" s="59" t="s">
        <v>445</v>
      </c>
      <c r="C241" s="60" t="s">
        <v>446</v>
      </c>
      <c r="D241" s="59" t="s">
        <v>147</v>
      </c>
      <c r="E241" s="61">
        <v>4.9000000000000002E-2</v>
      </c>
      <c r="F241" s="61">
        <v>0.98</v>
      </c>
      <c r="G241" s="62">
        <v>121</v>
      </c>
      <c r="H241" s="63"/>
      <c r="I241" s="62"/>
      <c r="J241" s="62"/>
      <c r="K241" s="62">
        <v>118.58</v>
      </c>
      <c r="L241" s="50"/>
      <c r="M241" s="50"/>
    </row>
    <row r="242" spans="1:13" s="1" customFormat="1" ht="21" outlineLevel="1" x14ac:dyDescent="0.2">
      <c r="A242" s="58" t="s">
        <v>447</v>
      </c>
      <c r="B242" s="59" t="s">
        <v>448</v>
      </c>
      <c r="C242" s="60" t="s">
        <v>449</v>
      </c>
      <c r="D242" s="59" t="s">
        <v>443</v>
      </c>
      <c r="E242" s="61">
        <v>3.0999999999999999E-3</v>
      </c>
      <c r="F242" s="61">
        <v>6.2E-2</v>
      </c>
      <c r="G242" s="62">
        <v>956</v>
      </c>
      <c r="H242" s="63"/>
      <c r="I242" s="62"/>
      <c r="J242" s="62"/>
      <c r="K242" s="62">
        <v>59.27</v>
      </c>
      <c r="L242" s="50"/>
      <c r="M242" s="50"/>
    </row>
    <row r="243" spans="1:13" s="1" customFormat="1" ht="21" outlineLevel="1" x14ac:dyDescent="0.2">
      <c r="A243" s="58" t="s">
        <v>450</v>
      </c>
      <c r="B243" s="59" t="s">
        <v>148</v>
      </c>
      <c r="C243" s="60" t="s">
        <v>149</v>
      </c>
      <c r="D243" s="59" t="s">
        <v>128</v>
      </c>
      <c r="E243" s="61">
        <v>3.0000000000000001E-6</v>
      </c>
      <c r="F243" s="61">
        <v>6.0000000000000002E-5</v>
      </c>
      <c r="G243" s="62">
        <v>508999</v>
      </c>
      <c r="H243" s="63"/>
      <c r="I243" s="62"/>
      <c r="J243" s="62"/>
      <c r="K243" s="62">
        <v>30.54</v>
      </c>
      <c r="L243" s="50"/>
      <c r="M243" s="50"/>
    </row>
    <row r="244" spans="1:13" s="21" customFormat="1" ht="48" x14ac:dyDescent="0.2">
      <c r="A244" s="22" t="s">
        <v>451</v>
      </c>
      <c r="B244" s="23" t="s">
        <v>452</v>
      </c>
      <c r="C244" s="24" t="s">
        <v>453</v>
      </c>
      <c r="D244" s="25" t="s">
        <v>454</v>
      </c>
      <c r="E244" s="26"/>
      <c r="F244" s="27">
        <v>2.0400000000000001E-2</v>
      </c>
      <c r="G244" s="28">
        <v>180023</v>
      </c>
      <c r="H244" s="28" t="s">
        <v>37</v>
      </c>
      <c r="I244" s="28">
        <v>3672.47</v>
      </c>
      <c r="J244" s="29" t="s">
        <v>37</v>
      </c>
      <c r="K244" s="28">
        <v>3672.47</v>
      </c>
      <c r="L244" s="29" t="s">
        <v>37</v>
      </c>
      <c r="M244" s="30">
        <v>3966.27</v>
      </c>
    </row>
    <row r="245" spans="1:13" s="21" customFormat="1" x14ac:dyDescent="0.2">
      <c r="A245" s="31"/>
      <c r="B245" s="32"/>
      <c r="C245" s="33" t="s">
        <v>57</v>
      </c>
      <c r="D245" s="34"/>
      <c r="E245" s="35"/>
      <c r="F245" s="34"/>
      <c r="G245" s="36" t="s">
        <v>37</v>
      </c>
      <c r="H245" s="36" t="s">
        <v>37</v>
      </c>
      <c r="I245" s="37" t="s">
        <v>37</v>
      </c>
      <c r="J245" s="37" t="s">
        <v>37</v>
      </c>
      <c r="K245" s="37"/>
      <c r="L245" s="36">
        <v>293.8</v>
      </c>
      <c r="M245" s="37"/>
    </row>
    <row r="246" spans="1:13" s="21" customFormat="1" ht="60" x14ac:dyDescent="0.2">
      <c r="A246" s="22" t="s">
        <v>455</v>
      </c>
      <c r="B246" s="23" t="s">
        <v>456</v>
      </c>
      <c r="C246" s="24" t="s">
        <v>457</v>
      </c>
      <c r="D246" s="25" t="s">
        <v>56</v>
      </c>
      <c r="E246" s="26"/>
      <c r="F246" s="27">
        <v>6</v>
      </c>
      <c r="G246" s="28">
        <v>1338.51</v>
      </c>
      <c r="H246" s="28">
        <v>49.56</v>
      </c>
      <c r="I246" s="28">
        <v>8031.09</v>
      </c>
      <c r="J246" s="28">
        <v>297.38</v>
      </c>
      <c r="K246" s="28">
        <v>811.27</v>
      </c>
      <c r="L246" s="28">
        <v>5083.01</v>
      </c>
      <c r="M246" s="30">
        <v>14163.23</v>
      </c>
    </row>
    <row r="247" spans="1:13" s="21" customFormat="1" x14ac:dyDescent="0.2">
      <c r="A247" s="31"/>
      <c r="B247" s="32"/>
      <c r="C247" s="33" t="s">
        <v>118</v>
      </c>
      <c r="D247" s="34"/>
      <c r="E247" s="35"/>
      <c r="F247" s="34"/>
      <c r="G247" s="36">
        <v>1153.74</v>
      </c>
      <c r="H247" s="36">
        <v>22.88</v>
      </c>
      <c r="I247" s="36">
        <v>6922.44</v>
      </c>
      <c r="J247" s="36">
        <v>137.30000000000001</v>
      </c>
      <c r="K247" s="37"/>
      <c r="L247" s="36">
        <v>1049.1300000000001</v>
      </c>
      <c r="M247" s="37"/>
    </row>
    <row r="248" spans="1:13" s="1" customFormat="1" outlineLevel="1" x14ac:dyDescent="0.2">
      <c r="A248" s="38" t="s">
        <v>458</v>
      </c>
      <c r="B248" s="39" t="s">
        <v>3</v>
      </c>
      <c r="C248" s="40" t="s">
        <v>459</v>
      </c>
      <c r="D248" s="39" t="s">
        <v>39</v>
      </c>
      <c r="E248" s="41">
        <v>0.82</v>
      </c>
      <c r="F248" s="41">
        <v>4.92</v>
      </c>
      <c r="G248" s="42">
        <v>1407</v>
      </c>
      <c r="H248" s="43"/>
      <c r="I248" s="42">
        <v>6922.44</v>
      </c>
      <c r="J248" s="42"/>
      <c r="K248" s="42"/>
      <c r="L248" s="42"/>
      <c r="M248" s="42"/>
    </row>
    <row r="249" spans="1:13" s="1" customFormat="1" outlineLevel="1" x14ac:dyDescent="0.2">
      <c r="A249" s="38" t="s">
        <v>460</v>
      </c>
      <c r="B249" s="39" t="s">
        <v>45</v>
      </c>
      <c r="C249" s="40" t="s">
        <v>46</v>
      </c>
      <c r="D249" s="39" t="s">
        <v>39</v>
      </c>
      <c r="E249" s="41">
        <v>1.6899999999999998E-2</v>
      </c>
      <c r="F249" s="41">
        <v>0.1014</v>
      </c>
      <c r="G249" s="42"/>
      <c r="H249" s="43"/>
      <c r="I249" s="42"/>
      <c r="J249" s="42"/>
      <c r="K249" s="42"/>
      <c r="L249" s="42"/>
      <c r="M249" s="42"/>
    </row>
    <row r="250" spans="1:13" s="1" customFormat="1" outlineLevel="1" x14ac:dyDescent="0.2">
      <c r="A250" s="44" t="s">
        <v>461</v>
      </c>
      <c r="B250" s="45" t="s">
        <v>296</v>
      </c>
      <c r="C250" s="46" t="s">
        <v>297</v>
      </c>
      <c r="D250" s="45" t="s">
        <v>50</v>
      </c>
      <c r="E250" s="47">
        <v>0.25600000000000001</v>
      </c>
      <c r="F250" s="47">
        <v>1.536</v>
      </c>
      <c r="G250" s="48"/>
      <c r="H250" s="49">
        <v>12</v>
      </c>
      <c r="I250" s="49"/>
      <c r="J250" s="49">
        <v>18.43</v>
      </c>
      <c r="K250" s="49"/>
      <c r="L250" s="50"/>
      <c r="M250" s="50"/>
    </row>
    <row r="251" spans="1:13" s="1" customFormat="1" outlineLevel="1" x14ac:dyDescent="0.2">
      <c r="A251" s="44" t="s">
        <v>462</v>
      </c>
      <c r="B251" s="45" t="s">
        <v>52</v>
      </c>
      <c r="C251" s="46" t="s">
        <v>53</v>
      </c>
      <c r="D251" s="45" t="s">
        <v>50</v>
      </c>
      <c r="E251" s="47">
        <v>1.6899999999999998E-2</v>
      </c>
      <c r="F251" s="47">
        <v>0.1014</v>
      </c>
      <c r="G251" s="48"/>
      <c r="H251" s="49">
        <v>2751</v>
      </c>
      <c r="I251" s="49"/>
      <c r="J251" s="49">
        <v>278.95</v>
      </c>
      <c r="K251" s="49"/>
      <c r="L251" s="50"/>
      <c r="M251" s="50"/>
    </row>
    <row r="252" spans="1:13" s="1" customFormat="1" outlineLevel="2" x14ac:dyDescent="0.2">
      <c r="A252" s="51" t="s">
        <v>462</v>
      </c>
      <c r="B252" s="52"/>
      <c r="C252" s="53" t="s">
        <v>54</v>
      </c>
      <c r="D252" s="54" t="s">
        <v>39</v>
      </c>
      <c r="E252" s="55">
        <v>1.6899999999999998E-2</v>
      </c>
      <c r="F252" s="55">
        <v>0.1014</v>
      </c>
      <c r="G252" s="56"/>
      <c r="H252" s="57">
        <v>1354</v>
      </c>
      <c r="I252" s="57"/>
      <c r="J252" s="57">
        <v>137.30000000000001</v>
      </c>
      <c r="K252" s="49"/>
      <c r="L252" s="50"/>
      <c r="M252" s="50"/>
    </row>
    <row r="253" spans="1:13" s="1" customFormat="1" ht="21" outlineLevel="1" x14ac:dyDescent="0.2">
      <c r="A253" s="58" t="s">
        <v>463</v>
      </c>
      <c r="B253" s="59" t="s">
        <v>464</v>
      </c>
      <c r="C253" s="60" t="s">
        <v>465</v>
      </c>
      <c r="D253" s="59" t="s">
        <v>128</v>
      </c>
      <c r="E253" s="61">
        <v>3.1000000000000001E-5</v>
      </c>
      <c r="F253" s="61">
        <v>1.84E-4</v>
      </c>
      <c r="G253" s="62">
        <v>909272</v>
      </c>
      <c r="H253" s="63"/>
      <c r="I253" s="62"/>
      <c r="J253" s="62"/>
      <c r="K253" s="62">
        <v>166.94</v>
      </c>
      <c r="L253" s="50"/>
      <c r="M253" s="50"/>
    </row>
    <row r="254" spans="1:13" s="1" customFormat="1" outlineLevel="1" x14ac:dyDescent="0.2">
      <c r="A254" s="58" t="s">
        <v>466</v>
      </c>
      <c r="B254" s="59" t="s">
        <v>467</v>
      </c>
      <c r="C254" s="60" t="s">
        <v>468</v>
      </c>
      <c r="D254" s="59" t="s">
        <v>443</v>
      </c>
      <c r="E254" s="61">
        <v>4.0800000000000003E-2</v>
      </c>
      <c r="F254" s="61">
        <v>0.24479999999999999</v>
      </c>
      <c r="G254" s="62">
        <v>450</v>
      </c>
      <c r="H254" s="63"/>
      <c r="I254" s="62"/>
      <c r="J254" s="62"/>
      <c r="K254" s="62">
        <v>110.16</v>
      </c>
      <c r="L254" s="50"/>
      <c r="M254" s="50"/>
    </row>
    <row r="255" spans="1:13" s="1" customFormat="1" ht="31.5" outlineLevel="1" x14ac:dyDescent="0.2">
      <c r="A255" s="58" t="s">
        <v>469</v>
      </c>
      <c r="B255" s="59" t="s">
        <v>470</v>
      </c>
      <c r="C255" s="60" t="s">
        <v>471</v>
      </c>
      <c r="D255" s="59" t="s">
        <v>123</v>
      </c>
      <c r="E255" s="61">
        <v>3.0999999999999999E-3</v>
      </c>
      <c r="F255" s="61">
        <v>1.8599999999999998E-2</v>
      </c>
      <c r="G255" s="62">
        <v>652</v>
      </c>
      <c r="H255" s="63"/>
      <c r="I255" s="62"/>
      <c r="J255" s="62"/>
      <c r="K255" s="62">
        <v>12.13</v>
      </c>
      <c r="L255" s="50"/>
      <c r="M255" s="50"/>
    </row>
    <row r="256" spans="1:13" s="1" customFormat="1" outlineLevel="1" x14ac:dyDescent="0.2">
      <c r="A256" s="58" t="s">
        <v>472</v>
      </c>
      <c r="B256" s="59" t="s">
        <v>473</v>
      </c>
      <c r="C256" s="60" t="s">
        <v>474</v>
      </c>
      <c r="D256" s="59" t="s">
        <v>443</v>
      </c>
      <c r="E256" s="61">
        <v>2.0400000000000001E-2</v>
      </c>
      <c r="F256" s="61">
        <v>0.12239999999999999</v>
      </c>
      <c r="G256" s="62">
        <v>4265</v>
      </c>
      <c r="H256" s="63"/>
      <c r="I256" s="62"/>
      <c r="J256" s="62"/>
      <c r="K256" s="62">
        <v>522.04</v>
      </c>
      <c r="L256" s="50"/>
      <c r="M256" s="50"/>
    </row>
    <row r="257" spans="1:13" s="21" customFormat="1" ht="60" x14ac:dyDescent="0.2">
      <c r="A257" s="22" t="s">
        <v>475</v>
      </c>
      <c r="B257" s="23" t="s">
        <v>476</v>
      </c>
      <c r="C257" s="24" t="s">
        <v>477</v>
      </c>
      <c r="D257" s="25" t="s">
        <v>56</v>
      </c>
      <c r="E257" s="26"/>
      <c r="F257" s="27">
        <v>6</v>
      </c>
      <c r="G257" s="28">
        <v>11536</v>
      </c>
      <c r="H257" s="28" t="s">
        <v>37</v>
      </c>
      <c r="I257" s="28">
        <v>69216</v>
      </c>
      <c r="J257" s="29" t="s">
        <v>37</v>
      </c>
      <c r="K257" s="28">
        <v>69216</v>
      </c>
      <c r="L257" s="29" t="s">
        <v>37</v>
      </c>
      <c r="M257" s="30">
        <v>74753.279999999999</v>
      </c>
    </row>
    <row r="258" spans="1:13" s="21" customFormat="1" x14ac:dyDescent="0.2">
      <c r="A258" s="31"/>
      <c r="B258" s="32"/>
      <c r="C258" s="33" t="s">
        <v>57</v>
      </c>
      <c r="D258" s="34"/>
      <c r="E258" s="35"/>
      <c r="F258" s="34"/>
      <c r="G258" s="36" t="s">
        <v>37</v>
      </c>
      <c r="H258" s="36" t="s">
        <v>37</v>
      </c>
      <c r="I258" s="37" t="s">
        <v>37</v>
      </c>
      <c r="J258" s="37" t="s">
        <v>37</v>
      </c>
      <c r="K258" s="37"/>
      <c r="L258" s="36">
        <v>5537.28</v>
      </c>
      <c r="M258" s="37"/>
    </row>
    <row r="259" spans="1:13" s="1" customFormat="1" ht="12.75" customHeight="1" x14ac:dyDescent="0.2">
      <c r="A259" s="179"/>
      <c r="B259" s="180"/>
      <c r="C259" s="181" t="s">
        <v>478</v>
      </c>
      <c r="D259" s="181"/>
      <c r="E259" s="180"/>
      <c r="F259" s="180"/>
      <c r="G259" s="180"/>
      <c r="H259" s="180"/>
      <c r="I259" s="180"/>
      <c r="J259" s="180"/>
      <c r="K259" s="180"/>
      <c r="L259" s="180"/>
      <c r="M259" s="182"/>
    </row>
    <row r="260" spans="1:13" s="21" customFormat="1" ht="36" x14ac:dyDescent="0.2">
      <c r="A260" s="22" t="s">
        <v>479</v>
      </c>
      <c r="B260" s="23" t="s">
        <v>480</v>
      </c>
      <c r="C260" s="24" t="s">
        <v>481</v>
      </c>
      <c r="D260" s="25" t="s">
        <v>56</v>
      </c>
      <c r="E260" s="26"/>
      <c r="F260" s="27">
        <v>5</v>
      </c>
      <c r="G260" s="28">
        <v>1063.7</v>
      </c>
      <c r="H260" s="28" t="s">
        <v>37</v>
      </c>
      <c r="I260" s="28">
        <v>5318.5</v>
      </c>
      <c r="J260" s="29" t="s">
        <v>37</v>
      </c>
      <c r="K260" s="29" t="s">
        <v>37</v>
      </c>
      <c r="L260" s="28">
        <v>3829.32</v>
      </c>
      <c r="M260" s="30">
        <v>9879.65</v>
      </c>
    </row>
    <row r="261" spans="1:13" s="21" customFormat="1" x14ac:dyDescent="0.2">
      <c r="A261" s="31"/>
      <c r="B261" s="32"/>
      <c r="C261" s="33" t="s">
        <v>118</v>
      </c>
      <c r="D261" s="34"/>
      <c r="E261" s="35"/>
      <c r="F261" s="34"/>
      <c r="G261" s="36">
        <v>1063.7</v>
      </c>
      <c r="H261" s="36" t="s">
        <v>37</v>
      </c>
      <c r="I261" s="36">
        <v>5318.5</v>
      </c>
      <c r="J261" s="37" t="s">
        <v>37</v>
      </c>
      <c r="K261" s="37"/>
      <c r="L261" s="36">
        <v>731.83</v>
      </c>
      <c r="M261" s="37"/>
    </row>
    <row r="262" spans="1:13" s="1" customFormat="1" outlineLevel="1" x14ac:dyDescent="0.2">
      <c r="A262" s="38" t="s">
        <v>482</v>
      </c>
      <c r="B262" s="39" t="s">
        <v>3</v>
      </c>
      <c r="C262" s="40" t="s">
        <v>483</v>
      </c>
      <c r="D262" s="39" t="s">
        <v>39</v>
      </c>
      <c r="E262" s="41">
        <v>1.1000000000000001</v>
      </c>
      <c r="F262" s="41">
        <v>5.5</v>
      </c>
      <c r="G262" s="42">
        <v>967</v>
      </c>
      <c r="H262" s="43"/>
      <c r="I262" s="42">
        <v>5318.5</v>
      </c>
      <c r="J262" s="42"/>
      <c r="K262" s="42"/>
      <c r="L262" s="42"/>
      <c r="M262" s="42"/>
    </row>
    <row r="263" spans="1:13" s="21" customFormat="1" ht="36" x14ac:dyDescent="0.2">
      <c r="A263" s="22" t="s">
        <v>484</v>
      </c>
      <c r="B263" s="23" t="s">
        <v>485</v>
      </c>
      <c r="C263" s="24" t="s">
        <v>486</v>
      </c>
      <c r="D263" s="25" t="s">
        <v>487</v>
      </c>
      <c r="E263" s="26"/>
      <c r="F263" s="27">
        <v>5</v>
      </c>
      <c r="G263" s="28">
        <v>19886.2</v>
      </c>
      <c r="H263" s="28">
        <v>94.67</v>
      </c>
      <c r="I263" s="28">
        <v>99430.98</v>
      </c>
      <c r="J263" s="28">
        <v>473.33</v>
      </c>
      <c r="K263" s="28">
        <v>94665.62</v>
      </c>
      <c r="L263" s="28">
        <v>4434.43</v>
      </c>
      <c r="M263" s="30">
        <v>112174.65</v>
      </c>
    </row>
    <row r="264" spans="1:13" s="21" customFormat="1" x14ac:dyDescent="0.2">
      <c r="A264" s="31"/>
      <c r="B264" s="32"/>
      <c r="C264" s="33" t="s">
        <v>488</v>
      </c>
      <c r="D264" s="34"/>
      <c r="E264" s="35"/>
      <c r="F264" s="34"/>
      <c r="G264" s="36">
        <v>858.41</v>
      </c>
      <c r="H264" s="36">
        <v>46.58</v>
      </c>
      <c r="I264" s="36">
        <v>4292.03</v>
      </c>
      <c r="J264" s="36">
        <v>232.9</v>
      </c>
      <c r="K264" s="37"/>
      <c r="L264" s="36">
        <v>8309.23</v>
      </c>
      <c r="M264" s="37"/>
    </row>
    <row r="265" spans="1:13" s="1" customFormat="1" outlineLevel="1" x14ac:dyDescent="0.2">
      <c r="A265" s="38" t="s">
        <v>489</v>
      </c>
      <c r="B265" s="39" t="s">
        <v>3</v>
      </c>
      <c r="C265" s="40" t="s">
        <v>124</v>
      </c>
      <c r="D265" s="39" t="s">
        <v>39</v>
      </c>
      <c r="E265" s="41">
        <v>0.70250000000000001</v>
      </c>
      <c r="F265" s="41">
        <v>3.51</v>
      </c>
      <c r="G265" s="42">
        <v>1222</v>
      </c>
      <c r="H265" s="43"/>
      <c r="I265" s="42">
        <v>4292.03</v>
      </c>
      <c r="J265" s="42"/>
      <c r="K265" s="42"/>
      <c r="L265" s="42"/>
      <c r="M265" s="42"/>
    </row>
    <row r="266" spans="1:13" s="1" customFormat="1" outlineLevel="1" x14ac:dyDescent="0.2">
      <c r="A266" s="38" t="s">
        <v>490</v>
      </c>
      <c r="B266" s="39" t="s">
        <v>45</v>
      </c>
      <c r="C266" s="40" t="s">
        <v>46</v>
      </c>
      <c r="D266" s="39" t="s">
        <v>39</v>
      </c>
      <c r="E266" s="41">
        <v>3.44E-2</v>
      </c>
      <c r="F266" s="41">
        <v>0.17199999999999999</v>
      </c>
      <c r="G266" s="42"/>
      <c r="H266" s="43"/>
      <c r="I266" s="42"/>
      <c r="J266" s="42"/>
      <c r="K266" s="42"/>
      <c r="L266" s="42"/>
      <c r="M266" s="42"/>
    </row>
    <row r="267" spans="1:13" s="1" customFormat="1" outlineLevel="1" x14ac:dyDescent="0.2">
      <c r="A267" s="44" t="s">
        <v>491</v>
      </c>
      <c r="B267" s="45" t="s">
        <v>296</v>
      </c>
      <c r="C267" s="46" t="s">
        <v>297</v>
      </c>
      <c r="D267" s="45" t="s">
        <v>50</v>
      </c>
      <c r="E267" s="47">
        <v>2.163E-3</v>
      </c>
      <c r="F267" s="47">
        <v>1.0815E-2</v>
      </c>
      <c r="G267" s="48"/>
      <c r="H267" s="49">
        <v>12</v>
      </c>
      <c r="I267" s="49"/>
      <c r="J267" s="49">
        <v>0.13</v>
      </c>
      <c r="K267" s="49"/>
      <c r="L267" s="50"/>
      <c r="M267" s="50"/>
    </row>
    <row r="268" spans="1:13" s="1" customFormat="1" outlineLevel="1" x14ac:dyDescent="0.2">
      <c r="A268" s="44" t="s">
        <v>492</v>
      </c>
      <c r="B268" s="45" t="s">
        <v>52</v>
      </c>
      <c r="C268" s="46" t="s">
        <v>53</v>
      </c>
      <c r="D268" s="45" t="s">
        <v>50</v>
      </c>
      <c r="E268" s="47">
        <v>3.4402000000000002E-2</v>
      </c>
      <c r="F268" s="47">
        <v>0.17201</v>
      </c>
      <c r="G268" s="48"/>
      <c r="H268" s="49">
        <v>2751</v>
      </c>
      <c r="I268" s="49"/>
      <c r="J268" s="49">
        <v>473.2</v>
      </c>
      <c r="K268" s="49"/>
      <c r="L268" s="50"/>
      <c r="M268" s="50"/>
    </row>
    <row r="269" spans="1:13" s="1" customFormat="1" outlineLevel="2" x14ac:dyDescent="0.2">
      <c r="A269" s="51" t="s">
        <v>492</v>
      </c>
      <c r="B269" s="52"/>
      <c r="C269" s="53" t="s">
        <v>54</v>
      </c>
      <c r="D269" s="54" t="s">
        <v>39</v>
      </c>
      <c r="E269" s="55">
        <v>3.4402000000000002E-2</v>
      </c>
      <c r="F269" s="55">
        <v>0.17201</v>
      </c>
      <c r="G269" s="56"/>
      <c r="H269" s="57">
        <v>1354</v>
      </c>
      <c r="I269" s="57"/>
      <c r="J269" s="57">
        <v>232.9</v>
      </c>
      <c r="K269" s="49"/>
      <c r="L269" s="50"/>
      <c r="M269" s="50"/>
    </row>
    <row r="270" spans="1:13" s="1" customFormat="1" ht="21" outlineLevel="1" x14ac:dyDescent="0.2">
      <c r="A270" s="58" t="s">
        <v>493</v>
      </c>
      <c r="B270" s="59" t="s">
        <v>494</v>
      </c>
      <c r="C270" s="60" t="s">
        <v>495</v>
      </c>
      <c r="D270" s="59" t="s">
        <v>76</v>
      </c>
      <c r="E270" s="61">
        <v>5.0500000000000002E-4</v>
      </c>
      <c r="F270" s="61">
        <v>2.5249999999999999E-3</v>
      </c>
      <c r="G270" s="62">
        <v>15316</v>
      </c>
      <c r="H270" s="63"/>
      <c r="I270" s="62"/>
      <c r="J270" s="62"/>
      <c r="K270" s="62">
        <v>38.67</v>
      </c>
      <c r="L270" s="50"/>
      <c r="M270" s="50"/>
    </row>
    <row r="271" spans="1:13" s="1" customFormat="1" ht="31.5" outlineLevel="1" x14ac:dyDescent="0.2">
      <c r="A271" s="58" t="s">
        <v>496</v>
      </c>
      <c r="B271" s="59" t="s">
        <v>497</v>
      </c>
      <c r="C271" s="60" t="s">
        <v>498</v>
      </c>
      <c r="D271" s="59" t="s">
        <v>123</v>
      </c>
      <c r="E271" s="61">
        <v>6.3200000000000006E-2</v>
      </c>
      <c r="F271" s="61">
        <v>0.316</v>
      </c>
      <c r="G271" s="62">
        <v>1221</v>
      </c>
      <c r="H271" s="63"/>
      <c r="I271" s="62"/>
      <c r="J271" s="62"/>
      <c r="K271" s="62">
        <v>385.84</v>
      </c>
      <c r="L271" s="50"/>
      <c r="M271" s="50"/>
    </row>
    <row r="272" spans="1:13" s="1" customFormat="1" ht="21" outlineLevel="1" x14ac:dyDescent="0.2">
      <c r="A272" s="58" t="s">
        <v>499</v>
      </c>
      <c r="B272" s="59" t="s">
        <v>500</v>
      </c>
      <c r="C272" s="60" t="s">
        <v>501</v>
      </c>
      <c r="D272" s="59" t="s">
        <v>443</v>
      </c>
      <c r="E272" s="61">
        <v>7.7999999999999996E-3</v>
      </c>
      <c r="F272" s="61">
        <v>3.9E-2</v>
      </c>
      <c r="G272" s="62">
        <v>5585</v>
      </c>
      <c r="H272" s="63"/>
      <c r="I272" s="62"/>
      <c r="J272" s="62"/>
      <c r="K272" s="62">
        <v>217.81</v>
      </c>
      <c r="L272" s="50"/>
      <c r="M272" s="50"/>
    </row>
    <row r="273" spans="1:13" s="1" customFormat="1" ht="21" outlineLevel="1" x14ac:dyDescent="0.2">
      <c r="A273" s="58" t="s">
        <v>502</v>
      </c>
      <c r="B273" s="59" t="s">
        <v>503</v>
      </c>
      <c r="C273" s="60" t="s">
        <v>504</v>
      </c>
      <c r="D273" s="59" t="s">
        <v>443</v>
      </c>
      <c r="E273" s="61">
        <v>7.7000000000000002E-3</v>
      </c>
      <c r="F273" s="61">
        <v>3.85E-2</v>
      </c>
      <c r="G273" s="62">
        <v>5800</v>
      </c>
      <c r="H273" s="63"/>
      <c r="I273" s="62"/>
      <c r="J273" s="62"/>
      <c r="K273" s="62">
        <v>223.3</v>
      </c>
      <c r="L273" s="50"/>
      <c r="M273" s="50"/>
    </row>
    <row r="274" spans="1:13" s="1" customFormat="1" ht="31.5" outlineLevel="1" x14ac:dyDescent="0.2">
      <c r="A274" s="58" t="s">
        <v>505</v>
      </c>
      <c r="B274" s="59" t="s">
        <v>506</v>
      </c>
      <c r="C274" s="60" t="s">
        <v>507</v>
      </c>
      <c r="D274" s="59" t="s">
        <v>487</v>
      </c>
      <c r="E274" s="61">
        <v>1</v>
      </c>
      <c r="F274" s="61">
        <v>5</v>
      </c>
      <c r="G274" s="62">
        <v>18760</v>
      </c>
      <c r="H274" s="63"/>
      <c r="I274" s="62"/>
      <c r="J274" s="62"/>
      <c r="K274" s="62">
        <v>93800</v>
      </c>
      <c r="L274" s="50"/>
      <c r="M274" s="50"/>
    </row>
    <row r="275" spans="1:13" s="1" customFormat="1" ht="26.1" customHeight="1" x14ac:dyDescent="0.2">
      <c r="A275" s="179"/>
      <c r="B275" s="180"/>
      <c r="C275" s="181" t="s">
        <v>508</v>
      </c>
      <c r="D275" s="181"/>
      <c r="E275" s="180"/>
      <c r="F275" s="180"/>
      <c r="G275" s="180"/>
      <c r="H275" s="180"/>
      <c r="I275" s="180"/>
      <c r="J275" s="180"/>
      <c r="K275" s="180"/>
      <c r="L275" s="180"/>
      <c r="M275" s="182"/>
    </row>
    <row r="276" spans="1:13" s="21" customFormat="1" ht="36" x14ac:dyDescent="0.2">
      <c r="A276" s="22" t="s">
        <v>509</v>
      </c>
      <c r="B276" s="23" t="s">
        <v>510</v>
      </c>
      <c r="C276" s="24" t="s">
        <v>511</v>
      </c>
      <c r="D276" s="25" t="s">
        <v>78</v>
      </c>
      <c r="E276" s="26"/>
      <c r="F276" s="27">
        <v>15.6</v>
      </c>
      <c r="G276" s="28">
        <v>35.78</v>
      </c>
      <c r="H276" s="28" t="s">
        <v>37</v>
      </c>
      <c r="I276" s="28">
        <v>558.13</v>
      </c>
      <c r="J276" s="29" t="s">
        <v>37</v>
      </c>
      <c r="K276" s="29" t="s">
        <v>37</v>
      </c>
      <c r="L276" s="28">
        <v>401.85</v>
      </c>
      <c r="M276" s="30">
        <v>1036.77</v>
      </c>
    </row>
    <row r="277" spans="1:13" s="21" customFormat="1" x14ac:dyDescent="0.2">
      <c r="A277" s="31"/>
      <c r="B277" s="32"/>
      <c r="C277" s="33" t="s">
        <v>118</v>
      </c>
      <c r="D277" s="34"/>
      <c r="E277" s="35"/>
      <c r="F277" s="34"/>
      <c r="G277" s="36">
        <v>35.78</v>
      </c>
      <c r="H277" s="36" t="s">
        <v>37</v>
      </c>
      <c r="I277" s="36">
        <v>558.13</v>
      </c>
      <c r="J277" s="37" t="s">
        <v>37</v>
      </c>
      <c r="K277" s="37"/>
      <c r="L277" s="36">
        <v>76.8</v>
      </c>
      <c r="M277" s="37"/>
    </row>
    <row r="278" spans="1:13" s="1" customFormat="1" outlineLevel="1" x14ac:dyDescent="0.2">
      <c r="A278" s="38" t="s">
        <v>512</v>
      </c>
      <c r="B278" s="39" t="s">
        <v>3</v>
      </c>
      <c r="C278" s="40" t="s">
        <v>119</v>
      </c>
      <c r="D278" s="39" t="s">
        <v>39</v>
      </c>
      <c r="E278" s="41">
        <v>3.7699999999999997E-2</v>
      </c>
      <c r="F278" s="41">
        <v>0.58809999999999996</v>
      </c>
      <c r="G278" s="42">
        <v>949</v>
      </c>
      <c r="H278" s="43"/>
      <c r="I278" s="42">
        <v>558.13</v>
      </c>
      <c r="J278" s="42"/>
      <c r="K278" s="42"/>
      <c r="L278" s="42"/>
      <c r="M278" s="42"/>
    </row>
    <row r="279" spans="1:13" s="1" customFormat="1" outlineLevel="1" x14ac:dyDescent="0.2">
      <c r="A279" s="58" t="s">
        <v>513</v>
      </c>
      <c r="B279" s="59" t="s">
        <v>232</v>
      </c>
      <c r="C279" s="60" t="s">
        <v>233</v>
      </c>
      <c r="D279" s="59" t="s">
        <v>128</v>
      </c>
      <c r="E279" s="61">
        <v>1.1000000000000001E-3</v>
      </c>
      <c r="F279" s="61">
        <v>1.7160000000000002E-2</v>
      </c>
      <c r="G279" s="62" t="s">
        <v>37</v>
      </c>
      <c r="H279" s="63"/>
      <c r="I279" s="62"/>
      <c r="J279" s="62"/>
      <c r="K279" s="62" t="s">
        <v>37</v>
      </c>
      <c r="L279" s="50"/>
      <c r="M279" s="50"/>
    </row>
    <row r="280" spans="1:13" s="21" customFormat="1" ht="36" x14ac:dyDescent="0.2">
      <c r="A280" s="22" t="s">
        <v>514</v>
      </c>
      <c r="B280" s="23" t="s">
        <v>515</v>
      </c>
      <c r="C280" s="24" t="s">
        <v>516</v>
      </c>
      <c r="D280" s="25" t="s">
        <v>36</v>
      </c>
      <c r="E280" s="26"/>
      <c r="F280" s="27">
        <v>12.6</v>
      </c>
      <c r="G280" s="28">
        <v>108.09</v>
      </c>
      <c r="H280" s="28" t="s">
        <v>37</v>
      </c>
      <c r="I280" s="28">
        <v>1361.95</v>
      </c>
      <c r="J280" s="29" t="s">
        <v>37</v>
      </c>
      <c r="K280" s="29" t="s">
        <v>37</v>
      </c>
      <c r="L280" s="28">
        <v>980.6</v>
      </c>
      <c r="M280" s="30">
        <v>2529.9499999999998</v>
      </c>
    </row>
    <row r="281" spans="1:13" s="21" customFormat="1" x14ac:dyDescent="0.2">
      <c r="A281" s="31"/>
      <c r="B281" s="32"/>
      <c r="C281" s="33" t="s">
        <v>118</v>
      </c>
      <c r="D281" s="34"/>
      <c r="E281" s="35"/>
      <c r="F281" s="34"/>
      <c r="G281" s="36">
        <v>108.09</v>
      </c>
      <c r="H281" s="36" t="s">
        <v>37</v>
      </c>
      <c r="I281" s="36">
        <v>1361.95</v>
      </c>
      <c r="J281" s="37" t="s">
        <v>37</v>
      </c>
      <c r="K281" s="37"/>
      <c r="L281" s="36">
        <v>187.4</v>
      </c>
      <c r="M281" s="37"/>
    </row>
    <row r="282" spans="1:13" s="1" customFormat="1" outlineLevel="1" x14ac:dyDescent="0.2">
      <c r="A282" s="38" t="s">
        <v>517</v>
      </c>
      <c r="B282" s="39" t="s">
        <v>3</v>
      </c>
      <c r="C282" s="40" t="s">
        <v>119</v>
      </c>
      <c r="D282" s="39" t="s">
        <v>39</v>
      </c>
      <c r="E282" s="41">
        <v>0.1139</v>
      </c>
      <c r="F282" s="41">
        <v>1.44</v>
      </c>
      <c r="G282" s="42">
        <v>949</v>
      </c>
      <c r="H282" s="43"/>
      <c r="I282" s="42">
        <v>1361.95</v>
      </c>
      <c r="J282" s="42"/>
      <c r="K282" s="42"/>
      <c r="L282" s="42"/>
      <c r="M282" s="42"/>
    </row>
    <row r="283" spans="1:13" s="1" customFormat="1" outlineLevel="1" x14ac:dyDescent="0.2">
      <c r="A283" s="58" t="s">
        <v>518</v>
      </c>
      <c r="B283" s="59" t="s">
        <v>232</v>
      </c>
      <c r="C283" s="60" t="s">
        <v>233</v>
      </c>
      <c r="D283" s="59" t="s">
        <v>128</v>
      </c>
      <c r="E283" s="61">
        <v>4.7000000000000002E-3</v>
      </c>
      <c r="F283" s="61">
        <v>5.9220000000000002E-2</v>
      </c>
      <c r="G283" s="62" t="s">
        <v>37</v>
      </c>
      <c r="H283" s="63"/>
      <c r="I283" s="62"/>
      <c r="J283" s="62"/>
      <c r="K283" s="62" t="s">
        <v>37</v>
      </c>
      <c r="L283" s="50"/>
      <c r="M283" s="50"/>
    </row>
    <row r="284" spans="1:13" s="21" customFormat="1" ht="36" x14ac:dyDescent="0.2">
      <c r="A284" s="22" t="s">
        <v>519</v>
      </c>
      <c r="B284" s="23" t="s">
        <v>258</v>
      </c>
      <c r="C284" s="24" t="s">
        <v>259</v>
      </c>
      <c r="D284" s="25" t="s">
        <v>260</v>
      </c>
      <c r="E284" s="26"/>
      <c r="F284" s="27">
        <v>12.6</v>
      </c>
      <c r="G284" s="28">
        <v>745.99</v>
      </c>
      <c r="H284" s="28" t="s">
        <v>37</v>
      </c>
      <c r="I284" s="28">
        <v>9399.49</v>
      </c>
      <c r="J284" s="29" t="s">
        <v>37</v>
      </c>
      <c r="K284" s="28">
        <v>4981.18</v>
      </c>
      <c r="L284" s="28">
        <v>4153.22</v>
      </c>
      <c r="M284" s="30">
        <v>14636.93</v>
      </c>
    </row>
    <row r="285" spans="1:13" s="21" customFormat="1" x14ac:dyDescent="0.2">
      <c r="A285" s="31"/>
      <c r="B285" s="32"/>
      <c r="C285" s="33" t="s">
        <v>261</v>
      </c>
      <c r="D285" s="34"/>
      <c r="E285" s="35"/>
      <c r="F285" s="34"/>
      <c r="G285" s="36">
        <v>350.66</v>
      </c>
      <c r="H285" s="36" t="s">
        <v>37</v>
      </c>
      <c r="I285" s="36">
        <v>4418.32</v>
      </c>
      <c r="J285" s="37" t="s">
        <v>37</v>
      </c>
      <c r="K285" s="37"/>
      <c r="L285" s="36">
        <v>1084.22</v>
      </c>
      <c r="M285" s="37"/>
    </row>
    <row r="286" spans="1:13" s="1" customFormat="1" outlineLevel="1" x14ac:dyDescent="0.2">
      <c r="A286" s="38" t="s">
        <v>520</v>
      </c>
      <c r="B286" s="39" t="s">
        <v>3</v>
      </c>
      <c r="C286" s="40" t="s">
        <v>120</v>
      </c>
      <c r="D286" s="39" t="s">
        <v>39</v>
      </c>
      <c r="E286" s="41">
        <v>0.35599999999999998</v>
      </c>
      <c r="F286" s="41">
        <v>4.49</v>
      </c>
      <c r="G286" s="42">
        <v>985</v>
      </c>
      <c r="H286" s="43"/>
      <c r="I286" s="42">
        <v>4418.32</v>
      </c>
      <c r="J286" s="42"/>
      <c r="K286" s="42"/>
      <c r="L286" s="42"/>
      <c r="M286" s="42"/>
    </row>
    <row r="287" spans="1:13" s="1" customFormat="1" ht="21" outlineLevel="1" x14ac:dyDescent="0.2">
      <c r="A287" s="58" t="s">
        <v>521</v>
      </c>
      <c r="B287" s="59" t="s">
        <v>264</v>
      </c>
      <c r="C287" s="60" t="s">
        <v>265</v>
      </c>
      <c r="D287" s="59" t="s">
        <v>76</v>
      </c>
      <c r="E287" s="61">
        <v>2.0400000000000001E-2</v>
      </c>
      <c r="F287" s="61">
        <v>0.25703999999999999</v>
      </c>
      <c r="G287" s="62">
        <v>19379</v>
      </c>
      <c r="H287" s="63"/>
      <c r="I287" s="62"/>
      <c r="J287" s="62"/>
      <c r="K287" s="62">
        <v>4981.18</v>
      </c>
      <c r="L287" s="50"/>
      <c r="M287" s="50"/>
    </row>
    <row r="288" spans="1:13" s="21" customFormat="1" ht="48" x14ac:dyDescent="0.2">
      <c r="A288" s="22" t="s">
        <v>522</v>
      </c>
      <c r="B288" s="23" t="s">
        <v>523</v>
      </c>
      <c r="C288" s="24" t="s">
        <v>524</v>
      </c>
      <c r="D288" s="25" t="s">
        <v>260</v>
      </c>
      <c r="E288" s="26"/>
      <c r="F288" s="27">
        <v>12.6</v>
      </c>
      <c r="G288" s="28">
        <v>949.47</v>
      </c>
      <c r="H288" s="28">
        <v>0.70079999999999998</v>
      </c>
      <c r="I288" s="28">
        <v>11963.27</v>
      </c>
      <c r="J288" s="28">
        <v>8.83</v>
      </c>
      <c r="K288" s="28">
        <v>7299.73</v>
      </c>
      <c r="L288" s="28">
        <v>4375.42</v>
      </c>
      <c r="M288" s="30">
        <v>17645.78</v>
      </c>
    </row>
    <row r="289" spans="1:13" s="21" customFormat="1" x14ac:dyDescent="0.2">
      <c r="A289" s="31"/>
      <c r="B289" s="32"/>
      <c r="C289" s="33" t="s">
        <v>261</v>
      </c>
      <c r="D289" s="34"/>
      <c r="E289" s="35"/>
      <c r="F289" s="34"/>
      <c r="G289" s="36">
        <v>369.42</v>
      </c>
      <c r="H289" s="36" t="s">
        <v>37</v>
      </c>
      <c r="I289" s="36">
        <v>4654.7</v>
      </c>
      <c r="J289" s="37" t="s">
        <v>37</v>
      </c>
      <c r="K289" s="37"/>
      <c r="L289" s="36">
        <v>1307.0899999999999</v>
      </c>
      <c r="M289" s="37"/>
    </row>
    <row r="290" spans="1:13" s="1" customFormat="1" outlineLevel="1" x14ac:dyDescent="0.2">
      <c r="A290" s="38" t="s">
        <v>525</v>
      </c>
      <c r="B290" s="39" t="s">
        <v>3</v>
      </c>
      <c r="C290" s="40" t="s">
        <v>43</v>
      </c>
      <c r="D290" s="39" t="s">
        <v>39</v>
      </c>
      <c r="E290" s="41">
        <v>0.31359999999999999</v>
      </c>
      <c r="F290" s="41">
        <v>3.95</v>
      </c>
      <c r="G290" s="42">
        <v>1178</v>
      </c>
      <c r="H290" s="43"/>
      <c r="I290" s="42">
        <v>4654.7</v>
      </c>
      <c r="J290" s="42"/>
      <c r="K290" s="42"/>
      <c r="L290" s="42"/>
      <c r="M290" s="42"/>
    </row>
    <row r="291" spans="1:13" s="1" customFormat="1" outlineLevel="1" x14ac:dyDescent="0.2">
      <c r="A291" s="44" t="s">
        <v>526</v>
      </c>
      <c r="B291" s="45" t="s">
        <v>296</v>
      </c>
      <c r="C291" s="46" t="s">
        <v>297</v>
      </c>
      <c r="D291" s="45" t="s">
        <v>50</v>
      </c>
      <c r="E291" s="47">
        <v>5.8400000000000001E-2</v>
      </c>
      <c r="F291" s="47">
        <v>0.73584000000000005</v>
      </c>
      <c r="G291" s="48"/>
      <c r="H291" s="49">
        <v>12</v>
      </c>
      <c r="I291" s="49"/>
      <c r="J291" s="49">
        <v>8.83</v>
      </c>
      <c r="K291" s="49"/>
      <c r="L291" s="50"/>
      <c r="M291" s="50"/>
    </row>
    <row r="292" spans="1:13" s="1" customFormat="1" outlineLevel="1" x14ac:dyDescent="0.2">
      <c r="A292" s="58" t="s">
        <v>527</v>
      </c>
      <c r="B292" s="59" t="s">
        <v>277</v>
      </c>
      <c r="C292" s="60" t="s">
        <v>278</v>
      </c>
      <c r="D292" s="59" t="s">
        <v>123</v>
      </c>
      <c r="E292" s="61">
        <v>1.6000000000000001E-3</v>
      </c>
      <c r="F292" s="61">
        <v>2.0160000000000001E-2</v>
      </c>
      <c r="G292" s="62">
        <v>90</v>
      </c>
      <c r="H292" s="63"/>
      <c r="I292" s="62"/>
      <c r="J292" s="62"/>
      <c r="K292" s="62">
        <v>1.81</v>
      </c>
      <c r="L292" s="50"/>
      <c r="M292" s="50"/>
    </row>
    <row r="293" spans="1:13" s="1" customFormat="1" ht="21" outlineLevel="1" x14ac:dyDescent="0.2">
      <c r="A293" s="58" t="s">
        <v>528</v>
      </c>
      <c r="B293" s="59" t="s">
        <v>529</v>
      </c>
      <c r="C293" s="60" t="s">
        <v>530</v>
      </c>
      <c r="D293" s="59" t="s">
        <v>123</v>
      </c>
      <c r="E293" s="61">
        <v>5.6</v>
      </c>
      <c r="F293" s="61">
        <v>70.56</v>
      </c>
      <c r="G293" s="62">
        <v>60</v>
      </c>
      <c r="H293" s="63"/>
      <c r="I293" s="62"/>
      <c r="J293" s="62"/>
      <c r="K293" s="62">
        <v>4233.6000000000004</v>
      </c>
      <c r="L293" s="50"/>
      <c r="M293" s="50"/>
    </row>
    <row r="294" spans="1:13" s="1" customFormat="1" ht="21" outlineLevel="1" x14ac:dyDescent="0.2">
      <c r="A294" s="58" t="s">
        <v>531</v>
      </c>
      <c r="B294" s="59" t="s">
        <v>532</v>
      </c>
      <c r="C294" s="60" t="s">
        <v>533</v>
      </c>
      <c r="D294" s="59" t="s">
        <v>123</v>
      </c>
      <c r="E294" s="61">
        <v>3.2</v>
      </c>
      <c r="F294" s="61">
        <v>40.32</v>
      </c>
      <c r="G294" s="62">
        <v>76</v>
      </c>
      <c r="H294" s="63"/>
      <c r="I294" s="62"/>
      <c r="J294" s="62"/>
      <c r="K294" s="62">
        <v>3064.32</v>
      </c>
      <c r="L294" s="50"/>
      <c r="M294" s="50"/>
    </row>
    <row r="295" spans="1:13" s="21" customFormat="1" ht="60" x14ac:dyDescent="0.2">
      <c r="A295" s="22" t="s">
        <v>534</v>
      </c>
      <c r="B295" s="23" t="s">
        <v>535</v>
      </c>
      <c r="C295" s="24" t="s">
        <v>536</v>
      </c>
      <c r="D295" s="25" t="s">
        <v>268</v>
      </c>
      <c r="E295" s="26"/>
      <c r="F295" s="27">
        <v>12.6</v>
      </c>
      <c r="G295" s="28">
        <v>2673.04</v>
      </c>
      <c r="H295" s="28">
        <v>13.76</v>
      </c>
      <c r="I295" s="28">
        <v>33680.269999999997</v>
      </c>
      <c r="J295" s="28">
        <v>173.31</v>
      </c>
      <c r="K295" s="28">
        <v>28327.95</v>
      </c>
      <c r="L295" s="28">
        <v>4948.45</v>
      </c>
      <c r="M295" s="30">
        <v>41719.01</v>
      </c>
    </row>
    <row r="296" spans="1:13" s="21" customFormat="1" x14ac:dyDescent="0.2">
      <c r="A296" s="31"/>
      <c r="B296" s="32"/>
      <c r="C296" s="33" t="s">
        <v>261</v>
      </c>
      <c r="D296" s="34"/>
      <c r="E296" s="35"/>
      <c r="F296" s="34"/>
      <c r="G296" s="36">
        <v>411.03</v>
      </c>
      <c r="H296" s="36">
        <v>6.77</v>
      </c>
      <c r="I296" s="36">
        <v>5179</v>
      </c>
      <c r="J296" s="36">
        <v>85.3</v>
      </c>
      <c r="K296" s="37"/>
      <c r="L296" s="36">
        <v>3090.3</v>
      </c>
      <c r="M296" s="37"/>
    </row>
    <row r="297" spans="1:13" s="1" customFormat="1" outlineLevel="1" x14ac:dyDescent="0.2">
      <c r="A297" s="38" t="s">
        <v>537</v>
      </c>
      <c r="B297" s="39" t="s">
        <v>3</v>
      </c>
      <c r="C297" s="40" t="s">
        <v>538</v>
      </c>
      <c r="D297" s="39" t="s">
        <v>39</v>
      </c>
      <c r="E297" s="41">
        <v>0.38200000000000001</v>
      </c>
      <c r="F297" s="41">
        <v>4.8099999999999996</v>
      </c>
      <c r="G297" s="42">
        <v>1076</v>
      </c>
      <c r="H297" s="43"/>
      <c r="I297" s="42">
        <v>5179</v>
      </c>
      <c r="J297" s="42"/>
      <c r="K297" s="42"/>
      <c r="L297" s="42"/>
      <c r="M297" s="42"/>
    </row>
    <row r="298" spans="1:13" s="1" customFormat="1" outlineLevel="1" x14ac:dyDescent="0.2">
      <c r="A298" s="38" t="s">
        <v>539</v>
      </c>
      <c r="B298" s="39" t="s">
        <v>45</v>
      </c>
      <c r="C298" s="40" t="s">
        <v>46</v>
      </c>
      <c r="D298" s="39" t="s">
        <v>39</v>
      </c>
      <c r="E298" s="41">
        <v>5.0000000000000001E-3</v>
      </c>
      <c r="F298" s="41">
        <v>6.3E-2</v>
      </c>
      <c r="G298" s="42"/>
      <c r="H298" s="43"/>
      <c r="I298" s="42"/>
      <c r="J298" s="42"/>
      <c r="K298" s="42"/>
      <c r="L298" s="42"/>
      <c r="M298" s="42"/>
    </row>
    <row r="299" spans="1:13" s="1" customFormat="1" outlineLevel="1" x14ac:dyDescent="0.2">
      <c r="A299" s="44" t="s">
        <v>540</v>
      </c>
      <c r="B299" s="45" t="s">
        <v>52</v>
      </c>
      <c r="C299" s="46" t="s">
        <v>53</v>
      </c>
      <c r="D299" s="45" t="s">
        <v>50</v>
      </c>
      <c r="E299" s="47">
        <v>5.0000000000000001E-3</v>
      </c>
      <c r="F299" s="47">
        <v>6.3E-2</v>
      </c>
      <c r="G299" s="48"/>
      <c r="H299" s="49">
        <v>2751</v>
      </c>
      <c r="I299" s="49"/>
      <c r="J299" s="49">
        <v>173.31</v>
      </c>
      <c r="K299" s="49"/>
      <c r="L299" s="50"/>
      <c r="M299" s="50"/>
    </row>
    <row r="300" spans="1:13" s="1" customFormat="1" outlineLevel="2" x14ac:dyDescent="0.2">
      <c r="A300" s="51" t="s">
        <v>540</v>
      </c>
      <c r="B300" s="52"/>
      <c r="C300" s="53" t="s">
        <v>54</v>
      </c>
      <c r="D300" s="54" t="s">
        <v>39</v>
      </c>
      <c r="E300" s="55">
        <v>5.0000000000000001E-3</v>
      </c>
      <c r="F300" s="55">
        <v>6.3E-2</v>
      </c>
      <c r="G300" s="56"/>
      <c r="H300" s="57">
        <v>1354</v>
      </c>
      <c r="I300" s="57"/>
      <c r="J300" s="57">
        <v>85.3</v>
      </c>
      <c r="K300" s="49"/>
      <c r="L300" s="50"/>
      <c r="M300" s="50"/>
    </row>
    <row r="301" spans="1:13" s="1" customFormat="1" outlineLevel="1" x14ac:dyDescent="0.2">
      <c r="A301" s="58" t="s">
        <v>541</v>
      </c>
      <c r="B301" s="59" t="s">
        <v>542</v>
      </c>
      <c r="C301" s="60" t="s">
        <v>543</v>
      </c>
      <c r="D301" s="59" t="s">
        <v>123</v>
      </c>
      <c r="E301" s="61">
        <v>0.5</v>
      </c>
      <c r="F301" s="61">
        <v>6.3</v>
      </c>
      <c r="G301" s="62">
        <v>334</v>
      </c>
      <c r="H301" s="63"/>
      <c r="I301" s="62"/>
      <c r="J301" s="62"/>
      <c r="K301" s="62">
        <v>2104.1999999999998</v>
      </c>
      <c r="L301" s="50"/>
      <c r="M301" s="50"/>
    </row>
    <row r="302" spans="1:13" s="1" customFormat="1" outlineLevel="1" x14ac:dyDescent="0.2">
      <c r="A302" s="58" t="s">
        <v>544</v>
      </c>
      <c r="B302" s="59" t="s">
        <v>277</v>
      </c>
      <c r="C302" s="60" t="s">
        <v>278</v>
      </c>
      <c r="D302" s="59" t="s">
        <v>123</v>
      </c>
      <c r="E302" s="61">
        <v>5.0000000000000001E-3</v>
      </c>
      <c r="F302" s="61">
        <v>6.3E-2</v>
      </c>
      <c r="G302" s="62">
        <v>90</v>
      </c>
      <c r="H302" s="63"/>
      <c r="I302" s="62"/>
      <c r="J302" s="62"/>
      <c r="K302" s="62">
        <v>5.67</v>
      </c>
      <c r="L302" s="50"/>
      <c r="M302" s="50"/>
    </row>
    <row r="303" spans="1:13" s="1" customFormat="1" ht="21" outlineLevel="1" x14ac:dyDescent="0.2">
      <c r="A303" s="58" t="s">
        <v>545</v>
      </c>
      <c r="B303" s="59" t="s">
        <v>546</v>
      </c>
      <c r="C303" s="60" t="s">
        <v>547</v>
      </c>
      <c r="D303" s="59" t="s">
        <v>36</v>
      </c>
      <c r="E303" s="61">
        <v>1.02</v>
      </c>
      <c r="F303" s="61">
        <v>12.852</v>
      </c>
      <c r="G303" s="62">
        <v>2040</v>
      </c>
      <c r="H303" s="63"/>
      <c r="I303" s="62"/>
      <c r="J303" s="62"/>
      <c r="K303" s="62">
        <v>26218.080000000002</v>
      </c>
      <c r="L303" s="50"/>
      <c r="M303" s="50"/>
    </row>
    <row r="304" spans="1:13" s="21" customFormat="1" ht="60" x14ac:dyDescent="0.2">
      <c r="A304" s="22" t="s">
        <v>548</v>
      </c>
      <c r="B304" s="23" t="s">
        <v>549</v>
      </c>
      <c r="C304" s="24" t="s">
        <v>550</v>
      </c>
      <c r="D304" s="25" t="s">
        <v>551</v>
      </c>
      <c r="E304" s="26"/>
      <c r="F304" s="27">
        <v>15.6</v>
      </c>
      <c r="G304" s="28">
        <v>260.58999999999997</v>
      </c>
      <c r="H304" s="28">
        <v>1.58</v>
      </c>
      <c r="I304" s="28">
        <v>4065.27</v>
      </c>
      <c r="J304" s="28">
        <v>24.67</v>
      </c>
      <c r="K304" s="28">
        <v>2678.52</v>
      </c>
      <c r="L304" s="28">
        <v>1288.29</v>
      </c>
      <c r="M304" s="30">
        <v>5781.85</v>
      </c>
    </row>
    <row r="305" spans="1:13" s="21" customFormat="1" x14ac:dyDescent="0.2">
      <c r="A305" s="31"/>
      <c r="B305" s="32"/>
      <c r="C305" s="33" t="s">
        <v>261</v>
      </c>
      <c r="D305" s="34"/>
      <c r="E305" s="35"/>
      <c r="F305" s="34"/>
      <c r="G305" s="36">
        <v>87.31</v>
      </c>
      <c r="H305" s="36">
        <v>0.54159999999999997</v>
      </c>
      <c r="I305" s="36">
        <v>1362.08</v>
      </c>
      <c r="J305" s="36">
        <v>8.4499999999999993</v>
      </c>
      <c r="K305" s="37"/>
      <c r="L305" s="36">
        <v>428.29</v>
      </c>
      <c r="M305" s="37"/>
    </row>
    <row r="306" spans="1:13" s="1" customFormat="1" outlineLevel="1" x14ac:dyDescent="0.2">
      <c r="A306" s="38" t="s">
        <v>552</v>
      </c>
      <c r="B306" s="39" t="s">
        <v>3</v>
      </c>
      <c r="C306" s="40" t="s">
        <v>142</v>
      </c>
      <c r="D306" s="39" t="s">
        <v>39</v>
      </c>
      <c r="E306" s="41">
        <v>6.6600000000000006E-2</v>
      </c>
      <c r="F306" s="41">
        <v>1.04</v>
      </c>
      <c r="G306" s="42">
        <v>1311</v>
      </c>
      <c r="H306" s="43"/>
      <c r="I306" s="42">
        <v>1362.08</v>
      </c>
      <c r="J306" s="42"/>
      <c r="K306" s="42"/>
      <c r="L306" s="42"/>
      <c r="M306" s="42"/>
    </row>
    <row r="307" spans="1:13" s="1" customFormat="1" outlineLevel="1" x14ac:dyDescent="0.2">
      <c r="A307" s="38" t="s">
        <v>553</v>
      </c>
      <c r="B307" s="39" t="s">
        <v>45</v>
      </c>
      <c r="C307" s="40" t="s">
        <v>46</v>
      </c>
      <c r="D307" s="39" t="s">
        <v>39</v>
      </c>
      <c r="E307" s="41">
        <v>4.0000000000000002E-4</v>
      </c>
      <c r="F307" s="41">
        <v>6.1999999999999998E-3</v>
      </c>
      <c r="G307" s="42"/>
      <c r="H307" s="43"/>
      <c r="I307" s="42"/>
      <c r="J307" s="42"/>
      <c r="K307" s="42"/>
      <c r="L307" s="42"/>
      <c r="M307" s="42"/>
    </row>
    <row r="308" spans="1:13" s="1" customFormat="1" outlineLevel="1" x14ac:dyDescent="0.2">
      <c r="A308" s="44" t="s">
        <v>554</v>
      </c>
      <c r="B308" s="45" t="s">
        <v>296</v>
      </c>
      <c r="C308" s="46" t="s">
        <v>297</v>
      </c>
      <c r="D308" s="45" t="s">
        <v>50</v>
      </c>
      <c r="E308" s="47">
        <v>1.3299999999999999E-2</v>
      </c>
      <c r="F308" s="47">
        <v>0.20748</v>
      </c>
      <c r="G308" s="48"/>
      <c r="H308" s="49">
        <v>12</v>
      </c>
      <c r="I308" s="49"/>
      <c r="J308" s="49">
        <v>2.4900000000000002</v>
      </c>
      <c r="K308" s="49"/>
      <c r="L308" s="50"/>
      <c r="M308" s="50"/>
    </row>
    <row r="309" spans="1:13" s="1" customFormat="1" outlineLevel="1" x14ac:dyDescent="0.2">
      <c r="A309" s="44" t="s">
        <v>555</v>
      </c>
      <c r="B309" s="45" t="s">
        <v>48</v>
      </c>
      <c r="C309" s="46" t="s">
        <v>49</v>
      </c>
      <c r="D309" s="45" t="s">
        <v>50</v>
      </c>
      <c r="E309" s="47">
        <v>2.01E-2</v>
      </c>
      <c r="F309" s="47">
        <v>0.31356000000000001</v>
      </c>
      <c r="G309" s="48"/>
      <c r="H309" s="49">
        <v>16</v>
      </c>
      <c r="I309" s="49"/>
      <c r="J309" s="49">
        <v>5.0199999999999996</v>
      </c>
      <c r="K309" s="49"/>
      <c r="L309" s="50"/>
      <c r="M309" s="50"/>
    </row>
    <row r="310" spans="1:13" s="1" customFormat="1" outlineLevel="1" x14ac:dyDescent="0.2">
      <c r="A310" s="44" t="s">
        <v>556</v>
      </c>
      <c r="B310" s="45" t="s">
        <v>52</v>
      </c>
      <c r="C310" s="46" t="s">
        <v>53</v>
      </c>
      <c r="D310" s="45" t="s">
        <v>50</v>
      </c>
      <c r="E310" s="47">
        <v>4.0000000000000002E-4</v>
      </c>
      <c r="F310" s="47">
        <v>6.2399999999999999E-3</v>
      </c>
      <c r="G310" s="48"/>
      <c r="H310" s="49">
        <v>2751</v>
      </c>
      <c r="I310" s="49"/>
      <c r="J310" s="49">
        <v>17.170000000000002</v>
      </c>
      <c r="K310" s="49"/>
      <c r="L310" s="50"/>
      <c r="M310" s="50"/>
    </row>
    <row r="311" spans="1:13" s="1" customFormat="1" outlineLevel="2" x14ac:dyDescent="0.2">
      <c r="A311" s="51" t="s">
        <v>556</v>
      </c>
      <c r="B311" s="52"/>
      <c r="C311" s="53" t="s">
        <v>54</v>
      </c>
      <c r="D311" s="54" t="s">
        <v>39</v>
      </c>
      <c r="E311" s="55">
        <v>4.0000000000000002E-4</v>
      </c>
      <c r="F311" s="55">
        <v>6.2399999999999999E-3</v>
      </c>
      <c r="G311" s="56"/>
      <c r="H311" s="57">
        <v>1354</v>
      </c>
      <c r="I311" s="57"/>
      <c r="J311" s="57">
        <v>8.4499999999999993</v>
      </c>
      <c r="K311" s="49"/>
      <c r="L311" s="50"/>
      <c r="M311" s="50"/>
    </row>
    <row r="312" spans="1:13" s="1" customFormat="1" ht="21" outlineLevel="1" x14ac:dyDescent="0.2">
      <c r="A312" s="58" t="s">
        <v>557</v>
      </c>
      <c r="B312" s="59" t="s">
        <v>558</v>
      </c>
      <c r="C312" s="60" t="s">
        <v>559</v>
      </c>
      <c r="D312" s="59" t="s">
        <v>147</v>
      </c>
      <c r="E312" s="61">
        <v>0.26300000000000001</v>
      </c>
      <c r="F312" s="61">
        <v>4.1028000000000002</v>
      </c>
      <c r="G312" s="62" t="s">
        <v>37</v>
      </c>
      <c r="H312" s="63"/>
      <c r="I312" s="62"/>
      <c r="J312" s="62"/>
      <c r="K312" s="62" t="s">
        <v>37</v>
      </c>
      <c r="L312" s="50"/>
      <c r="M312" s="50"/>
    </row>
    <row r="313" spans="1:13" s="1" customFormat="1" outlineLevel="1" x14ac:dyDescent="0.2">
      <c r="A313" s="58" t="s">
        <v>560</v>
      </c>
      <c r="B313" s="59" t="s">
        <v>561</v>
      </c>
      <c r="C313" s="60" t="s">
        <v>562</v>
      </c>
      <c r="D313" s="59" t="s">
        <v>78</v>
      </c>
      <c r="E313" s="61">
        <v>1.01</v>
      </c>
      <c r="F313" s="61">
        <v>15.756</v>
      </c>
      <c r="G313" s="62">
        <v>170</v>
      </c>
      <c r="H313" s="63"/>
      <c r="I313" s="62"/>
      <c r="J313" s="62"/>
      <c r="K313" s="62">
        <v>2678.52</v>
      </c>
      <c r="L313" s="50"/>
      <c r="M313" s="50"/>
    </row>
    <row r="314" spans="1:13" s="1" customFormat="1" ht="26.1" customHeight="1" x14ac:dyDescent="0.2">
      <c r="A314" s="179"/>
      <c r="B314" s="180"/>
      <c r="C314" s="181" t="s">
        <v>563</v>
      </c>
      <c r="D314" s="181"/>
      <c r="E314" s="180"/>
      <c r="F314" s="180"/>
      <c r="G314" s="180"/>
      <c r="H314" s="180"/>
      <c r="I314" s="180"/>
      <c r="J314" s="180"/>
      <c r="K314" s="180"/>
      <c r="L314" s="180"/>
      <c r="M314" s="182"/>
    </row>
    <row r="315" spans="1:13" s="21" customFormat="1" ht="60" x14ac:dyDescent="0.2">
      <c r="A315" s="22" t="s">
        <v>564</v>
      </c>
      <c r="B315" s="23" t="s">
        <v>565</v>
      </c>
      <c r="C315" s="24" t="s">
        <v>566</v>
      </c>
      <c r="D315" s="25" t="s">
        <v>36</v>
      </c>
      <c r="E315" s="26"/>
      <c r="F315" s="27">
        <v>12.6</v>
      </c>
      <c r="G315" s="28">
        <v>1794.12</v>
      </c>
      <c r="H315" s="28" t="s">
        <v>37</v>
      </c>
      <c r="I315" s="28">
        <v>22605.89</v>
      </c>
      <c r="J315" s="29" t="s">
        <v>37</v>
      </c>
      <c r="K315" s="28">
        <v>6104.95</v>
      </c>
      <c r="L315" s="28">
        <v>11880.68</v>
      </c>
      <c r="M315" s="30">
        <v>37245.49</v>
      </c>
    </row>
    <row r="316" spans="1:13" s="21" customFormat="1" x14ac:dyDescent="0.2">
      <c r="A316" s="31"/>
      <c r="B316" s="32"/>
      <c r="C316" s="33" t="s">
        <v>118</v>
      </c>
      <c r="D316" s="34"/>
      <c r="E316" s="35"/>
      <c r="F316" s="34"/>
      <c r="G316" s="36">
        <v>1309.5999999999999</v>
      </c>
      <c r="H316" s="36" t="s">
        <v>37</v>
      </c>
      <c r="I316" s="36">
        <v>16500.939999999999</v>
      </c>
      <c r="J316" s="37" t="s">
        <v>37</v>
      </c>
      <c r="K316" s="37"/>
      <c r="L316" s="36">
        <v>2758.93</v>
      </c>
      <c r="M316" s="37"/>
    </row>
    <row r="317" spans="1:13" s="1" customFormat="1" outlineLevel="1" x14ac:dyDescent="0.2">
      <c r="A317" s="38" t="s">
        <v>567</v>
      </c>
      <c r="B317" s="39" t="s">
        <v>3</v>
      </c>
      <c r="C317" s="40" t="s">
        <v>568</v>
      </c>
      <c r="D317" s="39" t="s">
        <v>39</v>
      </c>
      <c r="E317" s="41">
        <v>0.89759999999999995</v>
      </c>
      <c r="F317" s="41">
        <v>11.31</v>
      </c>
      <c r="G317" s="42">
        <v>1459</v>
      </c>
      <c r="H317" s="43"/>
      <c r="I317" s="42">
        <v>16500.939999999999</v>
      </c>
      <c r="J317" s="42"/>
      <c r="K317" s="42"/>
      <c r="L317" s="42"/>
      <c r="M317" s="42"/>
    </row>
    <row r="318" spans="1:13" s="1" customFormat="1" ht="21" outlineLevel="1" x14ac:dyDescent="0.2">
      <c r="A318" s="58" t="s">
        <v>569</v>
      </c>
      <c r="B318" s="59" t="s">
        <v>369</v>
      </c>
      <c r="C318" s="60" t="s">
        <v>370</v>
      </c>
      <c r="D318" s="59" t="s">
        <v>123</v>
      </c>
      <c r="E318" s="61">
        <v>11.2</v>
      </c>
      <c r="F318" s="61">
        <v>141.12</v>
      </c>
      <c r="G318" s="62">
        <v>40</v>
      </c>
      <c r="H318" s="63"/>
      <c r="I318" s="62"/>
      <c r="J318" s="62"/>
      <c r="K318" s="62">
        <v>5644.8</v>
      </c>
      <c r="L318" s="50"/>
      <c r="M318" s="50"/>
    </row>
    <row r="319" spans="1:13" s="1" customFormat="1" ht="31.5" outlineLevel="1" x14ac:dyDescent="0.2">
      <c r="A319" s="58" t="s">
        <v>570</v>
      </c>
      <c r="B319" s="59" t="s">
        <v>286</v>
      </c>
      <c r="C319" s="60" t="s">
        <v>287</v>
      </c>
      <c r="D319" s="59" t="s">
        <v>123</v>
      </c>
      <c r="E319" s="61">
        <v>0.11</v>
      </c>
      <c r="F319" s="61">
        <v>1.3859999999999999</v>
      </c>
      <c r="G319" s="62">
        <v>332</v>
      </c>
      <c r="H319" s="63"/>
      <c r="I319" s="62"/>
      <c r="J319" s="62"/>
      <c r="K319" s="62">
        <v>460.15</v>
      </c>
      <c r="L319" s="50"/>
      <c r="M319" s="50"/>
    </row>
    <row r="320" spans="1:13" s="21" customFormat="1" ht="60" x14ac:dyDescent="0.2">
      <c r="A320" s="22" t="s">
        <v>571</v>
      </c>
      <c r="B320" s="23" t="s">
        <v>364</v>
      </c>
      <c r="C320" s="24" t="s">
        <v>365</v>
      </c>
      <c r="D320" s="25" t="s">
        <v>36</v>
      </c>
      <c r="E320" s="26"/>
      <c r="F320" s="27">
        <v>67.45</v>
      </c>
      <c r="G320" s="28">
        <v>1435.64</v>
      </c>
      <c r="H320" s="28" t="s">
        <v>37</v>
      </c>
      <c r="I320" s="28">
        <v>96833.919999999998</v>
      </c>
      <c r="J320" s="29" t="s">
        <v>37</v>
      </c>
      <c r="K320" s="28">
        <v>28140.14</v>
      </c>
      <c r="L320" s="28">
        <v>49459.519999999997</v>
      </c>
      <c r="M320" s="30">
        <v>157996.91</v>
      </c>
    </row>
    <row r="321" spans="1:13" s="21" customFormat="1" x14ac:dyDescent="0.2">
      <c r="A321" s="31"/>
      <c r="B321" s="32"/>
      <c r="C321" s="33" t="s">
        <v>118</v>
      </c>
      <c r="D321" s="34"/>
      <c r="E321" s="35"/>
      <c r="F321" s="34"/>
      <c r="G321" s="36">
        <v>1018.44</v>
      </c>
      <c r="H321" s="36" t="s">
        <v>37</v>
      </c>
      <c r="I321" s="36">
        <v>68693.78</v>
      </c>
      <c r="J321" s="37" t="s">
        <v>37</v>
      </c>
      <c r="K321" s="37"/>
      <c r="L321" s="36">
        <v>11703.48</v>
      </c>
      <c r="M321" s="37"/>
    </row>
    <row r="322" spans="1:13" s="1" customFormat="1" outlineLevel="1" x14ac:dyDescent="0.2">
      <c r="A322" s="38" t="s">
        <v>572</v>
      </c>
      <c r="B322" s="39" t="s">
        <v>3</v>
      </c>
      <c r="C322" s="40" t="s">
        <v>367</v>
      </c>
      <c r="D322" s="39" t="s">
        <v>39</v>
      </c>
      <c r="E322" s="41">
        <v>0.73799999999999999</v>
      </c>
      <c r="F322" s="41">
        <v>49.78</v>
      </c>
      <c r="G322" s="42">
        <v>1380</v>
      </c>
      <c r="H322" s="43"/>
      <c r="I322" s="42">
        <v>68693.78</v>
      </c>
      <c r="J322" s="42"/>
      <c r="K322" s="42"/>
      <c r="L322" s="42"/>
      <c r="M322" s="42"/>
    </row>
    <row r="323" spans="1:13" s="1" customFormat="1" ht="21" outlineLevel="1" x14ac:dyDescent="0.2">
      <c r="A323" s="58" t="s">
        <v>573</v>
      </c>
      <c r="B323" s="59" t="s">
        <v>369</v>
      </c>
      <c r="C323" s="60" t="s">
        <v>370</v>
      </c>
      <c r="D323" s="59" t="s">
        <v>123</v>
      </c>
      <c r="E323" s="61">
        <v>9.6</v>
      </c>
      <c r="F323" s="61">
        <v>647.52</v>
      </c>
      <c r="G323" s="62">
        <v>40</v>
      </c>
      <c r="H323" s="63"/>
      <c r="I323" s="62"/>
      <c r="J323" s="62"/>
      <c r="K323" s="62">
        <v>25900.799999999999</v>
      </c>
      <c r="L323" s="50"/>
      <c r="M323" s="50"/>
    </row>
    <row r="324" spans="1:13" s="1" customFormat="1" ht="31.5" outlineLevel="1" x14ac:dyDescent="0.2">
      <c r="A324" s="58" t="s">
        <v>574</v>
      </c>
      <c r="B324" s="59" t="s">
        <v>286</v>
      </c>
      <c r="C324" s="60" t="s">
        <v>287</v>
      </c>
      <c r="D324" s="59" t="s">
        <v>123</v>
      </c>
      <c r="E324" s="61">
        <v>0.1</v>
      </c>
      <c r="F324" s="61">
        <v>6.7450000000000001</v>
      </c>
      <c r="G324" s="62">
        <v>332</v>
      </c>
      <c r="H324" s="63"/>
      <c r="I324" s="62"/>
      <c r="J324" s="62"/>
      <c r="K324" s="62">
        <v>2239.34</v>
      </c>
      <c r="L324" s="50"/>
      <c r="M324" s="50"/>
    </row>
    <row r="325" spans="1:13" s="21" customFormat="1" ht="60" x14ac:dyDescent="0.2">
      <c r="A325" s="22" t="s">
        <v>575</v>
      </c>
      <c r="B325" s="23" t="s">
        <v>373</v>
      </c>
      <c r="C325" s="24" t="s">
        <v>374</v>
      </c>
      <c r="D325" s="25" t="s">
        <v>239</v>
      </c>
      <c r="E325" s="26"/>
      <c r="F325" s="27">
        <v>24.96</v>
      </c>
      <c r="G325" s="28">
        <v>391.24</v>
      </c>
      <c r="H325" s="28">
        <v>2.75</v>
      </c>
      <c r="I325" s="28">
        <v>9765.2800000000007</v>
      </c>
      <c r="J325" s="28">
        <v>68.67</v>
      </c>
      <c r="K325" s="28">
        <v>2650.85</v>
      </c>
      <c r="L325" s="28">
        <v>5663.64</v>
      </c>
      <c r="M325" s="30">
        <v>16663.240000000002</v>
      </c>
    </row>
    <row r="326" spans="1:13" s="21" customFormat="1" x14ac:dyDescent="0.2">
      <c r="A326" s="31"/>
      <c r="B326" s="32"/>
      <c r="C326" s="33" t="s">
        <v>240</v>
      </c>
      <c r="D326" s="34"/>
      <c r="E326" s="35"/>
      <c r="F326" s="34"/>
      <c r="G326" s="36">
        <v>282.27999999999997</v>
      </c>
      <c r="H326" s="36">
        <v>1.35</v>
      </c>
      <c r="I326" s="36">
        <v>7045.76</v>
      </c>
      <c r="J326" s="36">
        <v>33.799999999999997</v>
      </c>
      <c r="K326" s="37"/>
      <c r="L326" s="36">
        <v>1234.31</v>
      </c>
      <c r="M326" s="37"/>
    </row>
    <row r="327" spans="1:13" s="1" customFormat="1" outlineLevel="1" x14ac:dyDescent="0.2">
      <c r="A327" s="38" t="s">
        <v>576</v>
      </c>
      <c r="B327" s="39" t="s">
        <v>3</v>
      </c>
      <c r="C327" s="40" t="s">
        <v>124</v>
      </c>
      <c r="D327" s="39" t="s">
        <v>39</v>
      </c>
      <c r="E327" s="41">
        <v>0.23100000000000001</v>
      </c>
      <c r="F327" s="41">
        <v>5.77</v>
      </c>
      <c r="G327" s="42">
        <v>1222</v>
      </c>
      <c r="H327" s="43"/>
      <c r="I327" s="42">
        <v>7045.76</v>
      </c>
      <c r="J327" s="42"/>
      <c r="K327" s="42"/>
      <c r="L327" s="42"/>
      <c r="M327" s="42"/>
    </row>
    <row r="328" spans="1:13" s="1" customFormat="1" outlineLevel="1" x14ac:dyDescent="0.2">
      <c r="A328" s="38" t="s">
        <v>577</v>
      </c>
      <c r="B328" s="39" t="s">
        <v>45</v>
      </c>
      <c r="C328" s="40" t="s">
        <v>46</v>
      </c>
      <c r="D328" s="39" t="s">
        <v>39</v>
      </c>
      <c r="E328" s="41">
        <v>1E-3</v>
      </c>
      <c r="F328" s="41">
        <v>2.5000000000000001E-2</v>
      </c>
      <c r="G328" s="42"/>
      <c r="H328" s="43"/>
      <c r="I328" s="42"/>
      <c r="J328" s="42"/>
      <c r="K328" s="42"/>
      <c r="L328" s="42"/>
      <c r="M328" s="42"/>
    </row>
    <row r="329" spans="1:13" s="1" customFormat="1" outlineLevel="1" x14ac:dyDescent="0.2">
      <c r="A329" s="44" t="s">
        <v>578</v>
      </c>
      <c r="B329" s="45" t="s">
        <v>52</v>
      </c>
      <c r="C329" s="46" t="s">
        <v>53</v>
      </c>
      <c r="D329" s="45" t="s">
        <v>50</v>
      </c>
      <c r="E329" s="47">
        <v>1E-3</v>
      </c>
      <c r="F329" s="47">
        <v>2.496E-2</v>
      </c>
      <c r="G329" s="48"/>
      <c r="H329" s="49">
        <v>2751</v>
      </c>
      <c r="I329" s="49"/>
      <c r="J329" s="49">
        <v>68.66</v>
      </c>
      <c r="K329" s="49"/>
      <c r="L329" s="50"/>
      <c r="M329" s="50"/>
    </row>
    <row r="330" spans="1:13" s="1" customFormat="1" outlineLevel="2" x14ac:dyDescent="0.2">
      <c r="A330" s="51" t="s">
        <v>578</v>
      </c>
      <c r="B330" s="52"/>
      <c r="C330" s="53" t="s">
        <v>54</v>
      </c>
      <c r="D330" s="54" t="s">
        <v>39</v>
      </c>
      <c r="E330" s="55">
        <v>1E-3</v>
      </c>
      <c r="F330" s="55">
        <v>2.496E-2</v>
      </c>
      <c r="G330" s="56"/>
      <c r="H330" s="57">
        <v>1354</v>
      </c>
      <c r="I330" s="57"/>
      <c r="J330" s="57">
        <v>33.799999999999997</v>
      </c>
      <c r="K330" s="49"/>
      <c r="L330" s="50"/>
      <c r="M330" s="50"/>
    </row>
    <row r="331" spans="1:13" s="1" customFormat="1" outlineLevel="1" x14ac:dyDescent="0.2">
      <c r="A331" s="58" t="s">
        <v>579</v>
      </c>
      <c r="B331" s="59" t="s">
        <v>277</v>
      </c>
      <c r="C331" s="60" t="s">
        <v>278</v>
      </c>
      <c r="D331" s="59" t="s">
        <v>123</v>
      </c>
      <c r="E331" s="61">
        <v>3.0999999999999999E-3</v>
      </c>
      <c r="F331" s="61">
        <v>7.7376E-2</v>
      </c>
      <c r="G331" s="62">
        <v>90</v>
      </c>
      <c r="H331" s="63"/>
      <c r="I331" s="62"/>
      <c r="J331" s="62"/>
      <c r="K331" s="62">
        <v>6.96</v>
      </c>
      <c r="L331" s="50"/>
      <c r="M331" s="50"/>
    </row>
    <row r="332" spans="1:13" s="1" customFormat="1" ht="21" outlineLevel="1" x14ac:dyDescent="0.2">
      <c r="A332" s="58" t="s">
        <v>580</v>
      </c>
      <c r="B332" s="59" t="s">
        <v>380</v>
      </c>
      <c r="C332" s="60" t="s">
        <v>381</v>
      </c>
      <c r="D332" s="59" t="s">
        <v>36</v>
      </c>
      <c r="E332" s="61">
        <v>8.3999999999999995E-3</v>
      </c>
      <c r="F332" s="61">
        <v>0.20966399999999999</v>
      </c>
      <c r="G332" s="62">
        <v>170</v>
      </c>
      <c r="H332" s="63"/>
      <c r="I332" s="62"/>
      <c r="J332" s="62"/>
      <c r="K332" s="62">
        <v>35.64</v>
      </c>
      <c r="L332" s="50"/>
      <c r="M332" s="50"/>
    </row>
    <row r="333" spans="1:13" s="1" customFormat="1" ht="21" outlineLevel="1" x14ac:dyDescent="0.2">
      <c r="A333" s="58" t="s">
        <v>581</v>
      </c>
      <c r="B333" s="59" t="s">
        <v>383</v>
      </c>
      <c r="C333" s="60" t="s">
        <v>384</v>
      </c>
      <c r="D333" s="59" t="s">
        <v>128</v>
      </c>
      <c r="E333" s="61">
        <v>6.3000000000000003E-4</v>
      </c>
      <c r="F333" s="61">
        <v>1.5724999999999999E-2</v>
      </c>
      <c r="G333" s="62">
        <v>159043</v>
      </c>
      <c r="H333" s="63"/>
      <c r="I333" s="62"/>
      <c r="J333" s="62"/>
      <c r="K333" s="62">
        <v>2500.92</v>
      </c>
      <c r="L333" s="50"/>
      <c r="M333" s="50"/>
    </row>
    <row r="334" spans="1:13" s="1" customFormat="1" ht="21" outlineLevel="1" x14ac:dyDescent="0.2">
      <c r="A334" s="58" t="s">
        <v>582</v>
      </c>
      <c r="B334" s="59" t="s">
        <v>386</v>
      </c>
      <c r="C334" s="60" t="s">
        <v>387</v>
      </c>
      <c r="D334" s="59" t="s">
        <v>123</v>
      </c>
      <c r="E334" s="61">
        <v>0.05</v>
      </c>
      <c r="F334" s="61">
        <v>1.248</v>
      </c>
      <c r="G334" s="62">
        <v>86</v>
      </c>
      <c r="H334" s="63"/>
      <c r="I334" s="62"/>
      <c r="J334" s="62"/>
      <c r="K334" s="62">
        <v>107.33</v>
      </c>
      <c r="L334" s="50"/>
      <c r="M334" s="50"/>
    </row>
    <row r="335" spans="1:13" s="21" customFormat="1" ht="60" x14ac:dyDescent="0.2">
      <c r="A335" s="22" t="s">
        <v>583</v>
      </c>
      <c r="B335" s="23" t="s">
        <v>584</v>
      </c>
      <c r="C335" s="24" t="s">
        <v>585</v>
      </c>
      <c r="D335" s="25" t="s">
        <v>239</v>
      </c>
      <c r="E335" s="26"/>
      <c r="F335" s="27">
        <v>12.6</v>
      </c>
      <c r="G335" s="28">
        <v>436.65</v>
      </c>
      <c r="H335" s="28">
        <v>2.75</v>
      </c>
      <c r="I335" s="28">
        <v>5501.76</v>
      </c>
      <c r="J335" s="28">
        <v>34.659999999999997</v>
      </c>
      <c r="K335" s="28">
        <v>1463.83</v>
      </c>
      <c r="L335" s="28">
        <v>3216.27</v>
      </c>
      <c r="M335" s="30">
        <v>9415.4699999999993</v>
      </c>
    </row>
    <row r="336" spans="1:13" s="21" customFormat="1" x14ac:dyDescent="0.2">
      <c r="A336" s="31"/>
      <c r="B336" s="32"/>
      <c r="C336" s="33" t="s">
        <v>240</v>
      </c>
      <c r="D336" s="34"/>
      <c r="E336" s="35"/>
      <c r="F336" s="34"/>
      <c r="G336" s="36">
        <v>317.72000000000003</v>
      </c>
      <c r="H336" s="36">
        <v>1.35</v>
      </c>
      <c r="I336" s="36">
        <v>4003.27</v>
      </c>
      <c r="J336" s="36">
        <v>17.059999999999999</v>
      </c>
      <c r="K336" s="37"/>
      <c r="L336" s="36">
        <v>697.44</v>
      </c>
      <c r="M336" s="37"/>
    </row>
    <row r="337" spans="1:13" s="1" customFormat="1" outlineLevel="1" x14ac:dyDescent="0.2">
      <c r="A337" s="38" t="s">
        <v>586</v>
      </c>
      <c r="B337" s="39" t="s">
        <v>3</v>
      </c>
      <c r="C337" s="40" t="s">
        <v>124</v>
      </c>
      <c r="D337" s="39" t="s">
        <v>39</v>
      </c>
      <c r="E337" s="41">
        <v>0.26</v>
      </c>
      <c r="F337" s="41">
        <v>3.28</v>
      </c>
      <c r="G337" s="42">
        <v>1222</v>
      </c>
      <c r="H337" s="43"/>
      <c r="I337" s="42">
        <v>4003.27</v>
      </c>
      <c r="J337" s="42"/>
      <c r="K337" s="42"/>
      <c r="L337" s="42"/>
      <c r="M337" s="42"/>
    </row>
    <row r="338" spans="1:13" s="1" customFormat="1" outlineLevel="1" x14ac:dyDescent="0.2">
      <c r="A338" s="38" t="s">
        <v>587</v>
      </c>
      <c r="B338" s="39" t="s">
        <v>45</v>
      </c>
      <c r="C338" s="40" t="s">
        <v>46</v>
      </c>
      <c r="D338" s="39" t="s">
        <v>39</v>
      </c>
      <c r="E338" s="41">
        <v>1E-3</v>
      </c>
      <c r="F338" s="41">
        <v>1.26E-2</v>
      </c>
      <c r="G338" s="42"/>
      <c r="H338" s="43"/>
      <c r="I338" s="42"/>
      <c r="J338" s="42"/>
      <c r="K338" s="42"/>
      <c r="L338" s="42"/>
      <c r="M338" s="42"/>
    </row>
    <row r="339" spans="1:13" s="1" customFormat="1" outlineLevel="1" x14ac:dyDescent="0.2">
      <c r="A339" s="44" t="s">
        <v>588</v>
      </c>
      <c r="B339" s="45" t="s">
        <v>52</v>
      </c>
      <c r="C339" s="46" t="s">
        <v>53</v>
      </c>
      <c r="D339" s="45" t="s">
        <v>50</v>
      </c>
      <c r="E339" s="47">
        <v>1E-3</v>
      </c>
      <c r="F339" s="47">
        <v>1.26E-2</v>
      </c>
      <c r="G339" s="48"/>
      <c r="H339" s="49">
        <v>2751</v>
      </c>
      <c r="I339" s="49"/>
      <c r="J339" s="49">
        <v>34.659999999999997</v>
      </c>
      <c r="K339" s="49"/>
      <c r="L339" s="50"/>
      <c r="M339" s="50"/>
    </row>
    <row r="340" spans="1:13" s="1" customFormat="1" outlineLevel="2" x14ac:dyDescent="0.2">
      <c r="A340" s="51" t="s">
        <v>588</v>
      </c>
      <c r="B340" s="52"/>
      <c r="C340" s="53" t="s">
        <v>54</v>
      </c>
      <c r="D340" s="54" t="s">
        <v>39</v>
      </c>
      <c r="E340" s="55">
        <v>1E-3</v>
      </c>
      <c r="F340" s="55">
        <v>1.26E-2</v>
      </c>
      <c r="G340" s="56"/>
      <c r="H340" s="57">
        <v>1354</v>
      </c>
      <c r="I340" s="57"/>
      <c r="J340" s="57">
        <v>17.059999999999999</v>
      </c>
      <c r="K340" s="49"/>
      <c r="L340" s="50"/>
      <c r="M340" s="50"/>
    </row>
    <row r="341" spans="1:13" s="1" customFormat="1" outlineLevel="1" x14ac:dyDescent="0.2">
      <c r="A341" s="58" t="s">
        <v>589</v>
      </c>
      <c r="B341" s="59" t="s">
        <v>277</v>
      </c>
      <c r="C341" s="60" t="s">
        <v>278</v>
      </c>
      <c r="D341" s="59" t="s">
        <v>123</v>
      </c>
      <c r="E341" s="61">
        <v>3.0999999999999999E-3</v>
      </c>
      <c r="F341" s="61">
        <v>3.9059999999999997E-2</v>
      </c>
      <c r="G341" s="62">
        <v>90</v>
      </c>
      <c r="H341" s="63"/>
      <c r="I341" s="62"/>
      <c r="J341" s="62"/>
      <c r="K341" s="62">
        <v>3.52</v>
      </c>
      <c r="L341" s="50"/>
      <c r="M341" s="50"/>
    </row>
    <row r="342" spans="1:13" s="1" customFormat="1" ht="21" outlineLevel="1" x14ac:dyDescent="0.2">
      <c r="A342" s="58" t="s">
        <v>590</v>
      </c>
      <c r="B342" s="59" t="s">
        <v>380</v>
      </c>
      <c r="C342" s="60" t="s">
        <v>381</v>
      </c>
      <c r="D342" s="59" t="s">
        <v>36</v>
      </c>
      <c r="E342" s="61">
        <v>8.3999999999999995E-3</v>
      </c>
      <c r="F342" s="61">
        <v>0.10584</v>
      </c>
      <c r="G342" s="62">
        <v>170</v>
      </c>
      <c r="H342" s="63"/>
      <c r="I342" s="62"/>
      <c r="J342" s="62"/>
      <c r="K342" s="62">
        <v>17.989999999999998</v>
      </c>
      <c r="L342" s="50"/>
      <c r="M342" s="50"/>
    </row>
    <row r="343" spans="1:13" s="1" customFormat="1" ht="21" outlineLevel="1" x14ac:dyDescent="0.2">
      <c r="A343" s="58" t="s">
        <v>591</v>
      </c>
      <c r="B343" s="59" t="s">
        <v>383</v>
      </c>
      <c r="C343" s="60" t="s">
        <v>384</v>
      </c>
      <c r="D343" s="59" t="s">
        <v>128</v>
      </c>
      <c r="E343" s="61">
        <v>6.8999999999999997E-4</v>
      </c>
      <c r="F343" s="61">
        <v>8.6940000000000003E-3</v>
      </c>
      <c r="G343" s="62">
        <v>159043</v>
      </c>
      <c r="H343" s="63"/>
      <c r="I343" s="62"/>
      <c r="J343" s="62"/>
      <c r="K343" s="62">
        <v>1382.72</v>
      </c>
      <c r="L343" s="50"/>
      <c r="M343" s="50"/>
    </row>
    <row r="344" spans="1:13" s="1" customFormat="1" ht="21" outlineLevel="1" x14ac:dyDescent="0.2">
      <c r="A344" s="58" t="s">
        <v>592</v>
      </c>
      <c r="B344" s="59" t="s">
        <v>386</v>
      </c>
      <c r="C344" s="60" t="s">
        <v>387</v>
      </c>
      <c r="D344" s="59" t="s">
        <v>123</v>
      </c>
      <c r="E344" s="61">
        <v>5.5E-2</v>
      </c>
      <c r="F344" s="61">
        <v>0.69299999999999995</v>
      </c>
      <c r="G344" s="62">
        <v>86</v>
      </c>
      <c r="H344" s="63"/>
      <c r="I344" s="62"/>
      <c r="J344" s="62"/>
      <c r="K344" s="62">
        <v>59.6</v>
      </c>
      <c r="L344" s="50"/>
      <c r="M344" s="50"/>
    </row>
    <row r="345" spans="1:13" s="21" customFormat="1" ht="60" x14ac:dyDescent="0.2">
      <c r="A345" s="22" t="s">
        <v>593</v>
      </c>
      <c r="B345" s="23" t="s">
        <v>389</v>
      </c>
      <c r="C345" s="24" t="s">
        <v>390</v>
      </c>
      <c r="D345" s="25" t="s">
        <v>239</v>
      </c>
      <c r="E345" s="26"/>
      <c r="F345" s="27">
        <v>24.96</v>
      </c>
      <c r="G345" s="28">
        <v>822.52</v>
      </c>
      <c r="H345" s="28">
        <v>3.03</v>
      </c>
      <c r="I345" s="28">
        <v>20529.990000000002</v>
      </c>
      <c r="J345" s="28">
        <v>75.53</v>
      </c>
      <c r="K345" s="28">
        <v>5911.26</v>
      </c>
      <c r="L345" s="28">
        <v>11664.3</v>
      </c>
      <c r="M345" s="30">
        <v>34769.82</v>
      </c>
    </row>
    <row r="346" spans="1:13" s="21" customFormat="1" x14ac:dyDescent="0.2">
      <c r="A346" s="31"/>
      <c r="B346" s="32"/>
      <c r="C346" s="33" t="s">
        <v>240</v>
      </c>
      <c r="D346" s="34"/>
      <c r="E346" s="35"/>
      <c r="F346" s="34"/>
      <c r="G346" s="36">
        <v>582.66</v>
      </c>
      <c r="H346" s="36">
        <v>1.49</v>
      </c>
      <c r="I346" s="36">
        <v>14543.19</v>
      </c>
      <c r="J346" s="36">
        <v>37.18</v>
      </c>
      <c r="K346" s="37"/>
      <c r="L346" s="36">
        <v>2575.54</v>
      </c>
      <c r="M346" s="37"/>
    </row>
    <row r="347" spans="1:13" s="1" customFormat="1" outlineLevel="1" x14ac:dyDescent="0.2">
      <c r="A347" s="38" t="s">
        <v>594</v>
      </c>
      <c r="B347" s="39" t="s">
        <v>3</v>
      </c>
      <c r="C347" s="40" t="s">
        <v>72</v>
      </c>
      <c r="D347" s="39" t="s">
        <v>39</v>
      </c>
      <c r="E347" s="41">
        <v>0.46800000000000003</v>
      </c>
      <c r="F347" s="41">
        <v>11.68</v>
      </c>
      <c r="G347" s="42">
        <v>1245</v>
      </c>
      <c r="H347" s="43"/>
      <c r="I347" s="42">
        <v>14543.19</v>
      </c>
      <c r="J347" s="42"/>
      <c r="K347" s="42"/>
      <c r="L347" s="42"/>
      <c r="M347" s="42"/>
    </row>
    <row r="348" spans="1:13" s="1" customFormat="1" outlineLevel="1" x14ac:dyDescent="0.2">
      <c r="A348" s="38" t="s">
        <v>595</v>
      </c>
      <c r="B348" s="39" t="s">
        <v>45</v>
      </c>
      <c r="C348" s="40" t="s">
        <v>46</v>
      </c>
      <c r="D348" s="39" t="s">
        <v>39</v>
      </c>
      <c r="E348" s="41">
        <v>1.1000000000000001E-3</v>
      </c>
      <c r="F348" s="41">
        <v>2.75E-2</v>
      </c>
      <c r="G348" s="42"/>
      <c r="H348" s="43"/>
      <c r="I348" s="42"/>
      <c r="J348" s="42"/>
      <c r="K348" s="42"/>
      <c r="L348" s="42"/>
      <c r="M348" s="42"/>
    </row>
    <row r="349" spans="1:13" s="1" customFormat="1" outlineLevel="1" x14ac:dyDescent="0.2">
      <c r="A349" s="44" t="s">
        <v>596</v>
      </c>
      <c r="B349" s="45" t="s">
        <v>52</v>
      </c>
      <c r="C349" s="46" t="s">
        <v>53</v>
      </c>
      <c r="D349" s="45" t="s">
        <v>50</v>
      </c>
      <c r="E349" s="47">
        <v>1.1000000000000001E-3</v>
      </c>
      <c r="F349" s="47">
        <v>2.7456000000000001E-2</v>
      </c>
      <c r="G349" s="48"/>
      <c r="H349" s="49">
        <v>2751</v>
      </c>
      <c r="I349" s="49"/>
      <c r="J349" s="49">
        <v>75.53</v>
      </c>
      <c r="K349" s="49"/>
      <c r="L349" s="50"/>
      <c r="M349" s="50"/>
    </row>
    <row r="350" spans="1:13" s="1" customFormat="1" outlineLevel="2" x14ac:dyDescent="0.2">
      <c r="A350" s="51" t="s">
        <v>596</v>
      </c>
      <c r="B350" s="52"/>
      <c r="C350" s="53" t="s">
        <v>54</v>
      </c>
      <c r="D350" s="54" t="s">
        <v>39</v>
      </c>
      <c r="E350" s="55">
        <v>1.1000000000000001E-3</v>
      </c>
      <c r="F350" s="55">
        <v>2.7456000000000001E-2</v>
      </c>
      <c r="G350" s="56"/>
      <c r="H350" s="57">
        <v>1354</v>
      </c>
      <c r="I350" s="57"/>
      <c r="J350" s="57">
        <v>37.18</v>
      </c>
      <c r="K350" s="49"/>
      <c r="L350" s="50"/>
      <c r="M350" s="50"/>
    </row>
    <row r="351" spans="1:13" s="1" customFormat="1" outlineLevel="1" x14ac:dyDescent="0.2">
      <c r="A351" s="58" t="s">
        <v>597</v>
      </c>
      <c r="B351" s="59" t="s">
        <v>277</v>
      </c>
      <c r="C351" s="60" t="s">
        <v>278</v>
      </c>
      <c r="D351" s="59" t="s">
        <v>123</v>
      </c>
      <c r="E351" s="61">
        <v>3.0999999999999999E-3</v>
      </c>
      <c r="F351" s="61">
        <v>7.7376E-2</v>
      </c>
      <c r="G351" s="62">
        <v>90</v>
      </c>
      <c r="H351" s="63"/>
      <c r="I351" s="62"/>
      <c r="J351" s="62"/>
      <c r="K351" s="62">
        <v>6.96</v>
      </c>
      <c r="L351" s="50"/>
      <c r="M351" s="50"/>
    </row>
    <row r="352" spans="1:13" s="1" customFormat="1" ht="21" outlineLevel="1" x14ac:dyDescent="0.2">
      <c r="A352" s="58" t="s">
        <v>598</v>
      </c>
      <c r="B352" s="59" t="s">
        <v>380</v>
      </c>
      <c r="C352" s="60" t="s">
        <v>381</v>
      </c>
      <c r="D352" s="59" t="s">
        <v>36</v>
      </c>
      <c r="E352" s="61">
        <v>8.3999999999999995E-3</v>
      </c>
      <c r="F352" s="61">
        <v>0.20966399999999999</v>
      </c>
      <c r="G352" s="62">
        <v>170</v>
      </c>
      <c r="H352" s="63"/>
      <c r="I352" s="62"/>
      <c r="J352" s="62"/>
      <c r="K352" s="62">
        <v>35.64</v>
      </c>
      <c r="L352" s="50"/>
      <c r="M352" s="50"/>
    </row>
    <row r="353" spans="1:13" s="1" customFormat="1" ht="21" outlineLevel="1" x14ac:dyDescent="0.2">
      <c r="A353" s="58" t="s">
        <v>599</v>
      </c>
      <c r="B353" s="59" t="s">
        <v>397</v>
      </c>
      <c r="C353" s="60" t="s">
        <v>398</v>
      </c>
      <c r="D353" s="59" t="s">
        <v>128</v>
      </c>
      <c r="E353" s="61">
        <v>7.4999999999999993E-5</v>
      </c>
      <c r="F353" s="61">
        <v>1.872E-3</v>
      </c>
      <c r="G353" s="62">
        <v>665441</v>
      </c>
      <c r="H353" s="63"/>
      <c r="I353" s="62"/>
      <c r="J353" s="62"/>
      <c r="K353" s="62">
        <v>1245.71</v>
      </c>
      <c r="L353" s="50"/>
      <c r="M353" s="50"/>
    </row>
    <row r="354" spans="1:13" s="1" customFormat="1" outlineLevel="1" x14ac:dyDescent="0.2">
      <c r="A354" s="58" t="s">
        <v>600</v>
      </c>
      <c r="B354" s="59" t="s">
        <v>400</v>
      </c>
      <c r="C354" s="60" t="s">
        <v>401</v>
      </c>
      <c r="D354" s="59" t="s">
        <v>123</v>
      </c>
      <c r="E354" s="61">
        <v>0.113</v>
      </c>
      <c r="F354" s="61">
        <v>2.8204799999999999</v>
      </c>
      <c r="G354" s="62">
        <v>521</v>
      </c>
      <c r="H354" s="63"/>
      <c r="I354" s="62"/>
      <c r="J354" s="62"/>
      <c r="K354" s="62">
        <v>1469.47</v>
      </c>
      <c r="L354" s="50"/>
      <c r="M354" s="50"/>
    </row>
    <row r="355" spans="1:13" s="1" customFormat="1" ht="21" outlineLevel="1" x14ac:dyDescent="0.2">
      <c r="A355" s="58" t="s">
        <v>601</v>
      </c>
      <c r="B355" s="59" t="s">
        <v>386</v>
      </c>
      <c r="C355" s="60" t="s">
        <v>387</v>
      </c>
      <c r="D355" s="59" t="s">
        <v>123</v>
      </c>
      <c r="E355" s="61">
        <v>0.51</v>
      </c>
      <c r="F355" s="61">
        <v>12.7296</v>
      </c>
      <c r="G355" s="62">
        <v>86</v>
      </c>
      <c r="H355" s="63"/>
      <c r="I355" s="62"/>
      <c r="J355" s="62"/>
      <c r="K355" s="62">
        <v>1094.75</v>
      </c>
      <c r="L355" s="50"/>
      <c r="M355" s="50"/>
    </row>
    <row r="356" spans="1:13" s="1" customFormat="1" ht="21" outlineLevel="1" x14ac:dyDescent="0.2">
      <c r="A356" s="58" t="s">
        <v>602</v>
      </c>
      <c r="B356" s="59" t="s">
        <v>404</v>
      </c>
      <c r="C356" s="60" t="s">
        <v>405</v>
      </c>
      <c r="D356" s="59" t="s">
        <v>123</v>
      </c>
      <c r="E356" s="61">
        <v>0.1837</v>
      </c>
      <c r="F356" s="61">
        <v>4.5851519999999999</v>
      </c>
      <c r="G356" s="62">
        <v>449</v>
      </c>
      <c r="H356" s="63"/>
      <c r="I356" s="62"/>
      <c r="J356" s="62"/>
      <c r="K356" s="62">
        <v>2058.73</v>
      </c>
      <c r="L356" s="50"/>
      <c r="M356" s="50"/>
    </row>
    <row r="357" spans="1:13" s="1" customFormat="1" ht="26.1" customHeight="1" x14ac:dyDescent="0.2">
      <c r="A357" s="179"/>
      <c r="B357" s="180"/>
      <c r="C357" s="181" t="s">
        <v>603</v>
      </c>
      <c r="D357" s="181"/>
      <c r="E357" s="180"/>
      <c r="F357" s="180"/>
      <c r="G357" s="180"/>
      <c r="H357" s="180"/>
      <c r="I357" s="180"/>
      <c r="J357" s="180"/>
      <c r="K357" s="180"/>
      <c r="L357" s="180"/>
      <c r="M357" s="182"/>
    </row>
    <row r="358" spans="1:13" s="21" customFormat="1" ht="36" x14ac:dyDescent="0.2">
      <c r="A358" s="22" t="s">
        <v>604</v>
      </c>
      <c r="B358" s="23" t="s">
        <v>256</v>
      </c>
      <c r="C358" s="24" t="s">
        <v>257</v>
      </c>
      <c r="D358" s="25" t="s">
        <v>36</v>
      </c>
      <c r="E358" s="26"/>
      <c r="F358" s="27">
        <v>16</v>
      </c>
      <c r="G358" s="28">
        <v>792.33</v>
      </c>
      <c r="H358" s="28" t="s">
        <v>37</v>
      </c>
      <c r="I358" s="28">
        <v>12677.21</v>
      </c>
      <c r="J358" s="29" t="s">
        <v>37</v>
      </c>
      <c r="K358" s="29" t="s">
        <v>37</v>
      </c>
      <c r="L358" s="28">
        <v>9127.59</v>
      </c>
      <c r="M358" s="30">
        <v>23549.19</v>
      </c>
    </row>
    <row r="359" spans="1:13" s="21" customFormat="1" x14ac:dyDescent="0.2">
      <c r="A359" s="31"/>
      <c r="B359" s="32"/>
      <c r="C359" s="33" t="s">
        <v>118</v>
      </c>
      <c r="D359" s="34"/>
      <c r="E359" s="35"/>
      <c r="F359" s="34"/>
      <c r="G359" s="36">
        <v>792.33</v>
      </c>
      <c r="H359" s="36" t="s">
        <v>37</v>
      </c>
      <c r="I359" s="36">
        <v>12677.21</v>
      </c>
      <c r="J359" s="37" t="s">
        <v>37</v>
      </c>
      <c r="K359" s="37"/>
      <c r="L359" s="36">
        <v>1744.38</v>
      </c>
      <c r="M359" s="37"/>
    </row>
    <row r="360" spans="1:13" s="1" customFormat="1" outlineLevel="1" x14ac:dyDescent="0.2">
      <c r="A360" s="38" t="s">
        <v>605</v>
      </c>
      <c r="B360" s="39" t="s">
        <v>3</v>
      </c>
      <c r="C360" s="40" t="s">
        <v>182</v>
      </c>
      <c r="D360" s="39" t="s">
        <v>39</v>
      </c>
      <c r="E360" s="41">
        <v>0.69869999999999999</v>
      </c>
      <c r="F360" s="41">
        <v>11.18</v>
      </c>
      <c r="G360" s="42">
        <v>1134</v>
      </c>
      <c r="H360" s="43"/>
      <c r="I360" s="42">
        <v>12677.21</v>
      </c>
      <c r="J360" s="42"/>
      <c r="K360" s="42"/>
      <c r="L360" s="42"/>
      <c r="M360" s="42"/>
    </row>
    <row r="361" spans="1:13" s="1" customFormat="1" outlineLevel="1" x14ac:dyDescent="0.2">
      <c r="A361" s="58" t="s">
        <v>606</v>
      </c>
      <c r="B361" s="59" t="s">
        <v>232</v>
      </c>
      <c r="C361" s="60" t="s">
        <v>233</v>
      </c>
      <c r="D361" s="59" t="s">
        <v>128</v>
      </c>
      <c r="E361" s="61">
        <v>5.1999999999999998E-2</v>
      </c>
      <c r="F361" s="61">
        <v>0.83199999999999996</v>
      </c>
      <c r="G361" s="62" t="s">
        <v>37</v>
      </c>
      <c r="H361" s="63"/>
      <c r="I361" s="62"/>
      <c r="J361" s="62"/>
      <c r="K361" s="62" t="s">
        <v>37</v>
      </c>
      <c r="L361" s="50"/>
      <c r="M361" s="50"/>
    </row>
    <row r="362" spans="1:13" s="21" customFormat="1" ht="36" x14ac:dyDescent="0.2">
      <c r="A362" s="22" t="s">
        <v>607</v>
      </c>
      <c r="B362" s="23" t="s">
        <v>258</v>
      </c>
      <c r="C362" s="24" t="s">
        <v>259</v>
      </c>
      <c r="D362" s="25" t="s">
        <v>260</v>
      </c>
      <c r="E362" s="26"/>
      <c r="F362" s="27">
        <v>7</v>
      </c>
      <c r="G362" s="28">
        <v>747.08</v>
      </c>
      <c r="H362" s="28" t="s">
        <v>37</v>
      </c>
      <c r="I362" s="28">
        <v>5229.54</v>
      </c>
      <c r="J362" s="29" t="s">
        <v>37</v>
      </c>
      <c r="K362" s="28">
        <v>2774.92</v>
      </c>
      <c r="L362" s="28">
        <v>2307.34</v>
      </c>
      <c r="M362" s="30">
        <v>8139.83</v>
      </c>
    </row>
    <row r="363" spans="1:13" s="21" customFormat="1" x14ac:dyDescent="0.2">
      <c r="A363" s="31"/>
      <c r="B363" s="32"/>
      <c r="C363" s="33" t="s">
        <v>261</v>
      </c>
      <c r="D363" s="34"/>
      <c r="E363" s="35"/>
      <c r="F363" s="34"/>
      <c r="G363" s="36">
        <v>350.66</v>
      </c>
      <c r="H363" s="36" t="s">
        <v>37</v>
      </c>
      <c r="I363" s="36">
        <v>2454.62</v>
      </c>
      <c r="J363" s="37" t="s">
        <v>37</v>
      </c>
      <c r="K363" s="37"/>
      <c r="L363" s="36">
        <v>602.95000000000005</v>
      </c>
      <c r="M363" s="37"/>
    </row>
    <row r="364" spans="1:13" s="1" customFormat="1" outlineLevel="1" x14ac:dyDescent="0.2">
      <c r="A364" s="38" t="s">
        <v>608</v>
      </c>
      <c r="B364" s="39" t="s">
        <v>3</v>
      </c>
      <c r="C364" s="40" t="s">
        <v>120</v>
      </c>
      <c r="D364" s="39" t="s">
        <v>39</v>
      </c>
      <c r="E364" s="41">
        <v>0.35599999999999998</v>
      </c>
      <c r="F364" s="41">
        <v>2.4900000000000002</v>
      </c>
      <c r="G364" s="42">
        <v>985</v>
      </c>
      <c r="H364" s="43"/>
      <c r="I364" s="42">
        <v>2454.62</v>
      </c>
      <c r="J364" s="42"/>
      <c r="K364" s="42"/>
      <c r="L364" s="42"/>
      <c r="M364" s="42"/>
    </row>
    <row r="365" spans="1:13" s="1" customFormat="1" ht="21" outlineLevel="1" x14ac:dyDescent="0.2">
      <c r="A365" s="58" t="s">
        <v>609</v>
      </c>
      <c r="B365" s="59" t="s">
        <v>264</v>
      </c>
      <c r="C365" s="60" t="s">
        <v>265</v>
      </c>
      <c r="D365" s="59" t="s">
        <v>76</v>
      </c>
      <c r="E365" s="61">
        <v>2.0400000000000001E-2</v>
      </c>
      <c r="F365" s="61">
        <v>0.14280000000000001</v>
      </c>
      <c r="G365" s="62">
        <v>19379</v>
      </c>
      <c r="H365" s="63"/>
      <c r="I365" s="62"/>
      <c r="J365" s="62"/>
      <c r="K365" s="62">
        <v>2767.32</v>
      </c>
      <c r="L365" s="50"/>
      <c r="M365" s="50"/>
    </row>
    <row r="366" spans="1:13" s="1" customFormat="1" outlineLevel="1" x14ac:dyDescent="0.2">
      <c r="A366" s="58" t="s">
        <v>610</v>
      </c>
      <c r="B366" s="59" t="s">
        <v>235</v>
      </c>
      <c r="C366" s="60" t="s">
        <v>236</v>
      </c>
      <c r="D366" s="59" t="s">
        <v>76</v>
      </c>
      <c r="E366" s="61">
        <v>3.5000000000000003E-2</v>
      </c>
      <c r="F366" s="61">
        <v>0.245</v>
      </c>
      <c r="G366" s="62">
        <v>31</v>
      </c>
      <c r="H366" s="63"/>
      <c r="I366" s="62"/>
      <c r="J366" s="62"/>
      <c r="K366" s="62">
        <v>7.59</v>
      </c>
      <c r="L366" s="50"/>
      <c r="M366" s="50"/>
    </row>
    <row r="367" spans="1:13" s="21" customFormat="1" ht="60" x14ac:dyDescent="0.2">
      <c r="A367" s="22" t="s">
        <v>611</v>
      </c>
      <c r="B367" s="23" t="s">
        <v>266</v>
      </c>
      <c r="C367" s="24" t="s">
        <v>267</v>
      </c>
      <c r="D367" s="25" t="s">
        <v>268</v>
      </c>
      <c r="E367" s="26"/>
      <c r="F367" s="27">
        <v>7</v>
      </c>
      <c r="G367" s="28">
        <v>4261.46</v>
      </c>
      <c r="H367" s="28">
        <v>117.39</v>
      </c>
      <c r="I367" s="28">
        <v>29830.22</v>
      </c>
      <c r="J367" s="28">
        <v>821.73</v>
      </c>
      <c r="K367" s="28">
        <v>21461.93</v>
      </c>
      <c r="L367" s="28">
        <v>7456.52</v>
      </c>
      <c r="M367" s="30">
        <v>40269.67</v>
      </c>
    </row>
    <row r="368" spans="1:13" s="21" customFormat="1" x14ac:dyDescent="0.2">
      <c r="A368" s="31"/>
      <c r="B368" s="32"/>
      <c r="C368" s="33" t="s">
        <v>261</v>
      </c>
      <c r="D368" s="34"/>
      <c r="E368" s="35"/>
      <c r="F368" s="34"/>
      <c r="G368" s="36">
        <v>1078.08</v>
      </c>
      <c r="H368" s="36">
        <v>55.13</v>
      </c>
      <c r="I368" s="36">
        <v>7546.56</v>
      </c>
      <c r="J368" s="36">
        <v>385.9</v>
      </c>
      <c r="K368" s="37"/>
      <c r="L368" s="36">
        <v>2982.94</v>
      </c>
      <c r="M368" s="37"/>
    </row>
    <row r="369" spans="1:13" s="1" customFormat="1" outlineLevel="1" x14ac:dyDescent="0.2">
      <c r="A369" s="38" t="s">
        <v>612</v>
      </c>
      <c r="B369" s="39" t="s">
        <v>3</v>
      </c>
      <c r="C369" s="40" t="s">
        <v>153</v>
      </c>
      <c r="D369" s="39" t="s">
        <v>39</v>
      </c>
      <c r="E369" s="41">
        <v>0.89839999999999998</v>
      </c>
      <c r="F369" s="41">
        <v>6.29</v>
      </c>
      <c r="G369" s="42">
        <v>1200</v>
      </c>
      <c r="H369" s="43"/>
      <c r="I369" s="42">
        <v>7546.56</v>
      </c>
      <c r="J369" s="42"/>
      <c r="K369" s="42"/>
      <c r="L369" s="42"/>
      <c r="M369" s="42"/>
    </row>
    <row r="370" spans="1:13" s="1" customFormat="1" outlineLevel="1" x14ac:dyDescent="0.2">
      <c r="A370" s="38" t="s">
        <v>613</v>
      </c>
      <c r="B370" s="39" t="s">
        <v>45</v>
      </c>
      <c r="C370" s="40" t="s">
        <v>46</v>
      </c>
      <c r="D370" s="39" t="s">
        <v>39</v>
      </c>
      <c r="E370" s="41">
        <v>3.9600000000000003E-2</v>
      </c>
      <c r="F370" s="41">
        <v>0.2772</v>
      </c>
      <c r="G370" s="42"/>
      <c r="H370" s="43"/>
      <c r="I370" s="42"/>
      <c r="J370" s="42"/>
      <c r="K370" s="42"/>
      <c r="L370" s="42"/>
      <c r="M370" s="42"/>
    </row>
    <row r="371" spans="1:13" s="1" customFormat="1" outlineLevel="1" x14ac:dyDescent="0.2">
      <c r="A371" s="44" t="s">
        <v>614</v>
      </c>
      <c r="B371" s="45" t="s">
        <v>125</v>
      </c>
      <c r="C371" s="46" t="s">
        <v>126</v>
      </c>
      <c r="D371" s="45" t="s">
        <v>50</v>
      </c>
      <c r="E371" s="47">
        <v>2.5999999999999999E-3</v>
      </c>
      <c r="F371" s="47">
        <v>1.8200000000000001E-2</v>
      </c>
      <c r="G371" s="48"/>
      <c r="H371" s="49">
        <v>5044</v>
      </c>
      <c r="I371" s="49"/>
      <c r="J371" s="49">
        <v>91.8</v>
      </c>
      <c r="K371" s="49"/>
      <c r="L371" s="50"/>
      <c r="M371" s="50"/>
    </row>
    <row r="372" spans="1:13" s="1" customFormat="1" outlineLevel="2" x14ac:dyDescent="0.2">
      <c r="A372" s="51" t="s">
        <v>614</v>
      </c>
      <c r="B372" s="52"/>
      <c r="C372" s="53" t="s">
        <v>54</v>
      </c>
      <c r="D372" s="54" t="s">
        <v>39</v>
      </c>
      <c r="E372" s="55">
        <v>2.5999999999999999E-3</v>
      </c>
      <c r="F372" s="55">
        <v>1.8200000000000001E-2</v>
      </c>
      <c r="G372" s="56"/>
      <c r="H372" s="57">
        <v>1935</v>
      </c>
      <c r="I372" s="57"/>
      <c r="J372" s="57">
        <v>35.22</v>
      </c>
      <c r="K372" s="49"/>
      <c r="L372" s="50"/>
      <c r="M372" s="50"/>
    </row>
    <row r="373" spans="1:13" s="1" customFormat="1" outlineLevel="1" x14ac:dyDescent="0.2">
      <c r="A373" s="44" t="s">
        <v>615</v>
      </c>
      <c r="B373" s="45" t="s">
        <v>273</v>
      </c>
      <c r="C373" s="46" t="s">
        <v>274</v>
      </c>
      <c r="D373" s="45" t="s">
        <v>50</v>
      </c>
      <c r="E373" s="47">
        <v>2.86E-2</v>
      </c>
      <c r="F373" s="47">
        <v>0.20019999999999999</v>
      </c>
      <c r="G373" s="48"/>
      <c r="H373" s="49">
        <v>87</v>
      </c>
      <c r="I373" s="49"/>
      <c r="J373" s="49">
        <v>17.420000000000002</v>
      </c>
      <c r="K373" s="49"/>
      <c r="L373" s="50"/>
      <c r="M373" s="50"/>
    </row>
    <row r="374" spans="1:13" s="1" customFormat="1" outlineLevel="1" x14ac:dyDescent="0.2">
      <c r="A374" s="44" t="s">
        <v>616</v>
      </c>
      <c r="B374" s="45" t="s">
        <v>52</v>
      </c>
      <c r="C374" s="46" t="s">
        <v>53</v>
      </c>
      <c r="D374" s="45" t="s">
        <v>50</v>
      </c>
      <c r="E374" s="47">
        <v>3.6999999999999998E-2</v>
      </c>
      <c r="F374" s="47">
        <v>0.25900000000000001</v>
      </c>
      <c r="G374" s="48"/>
      <c r="H374" s="49">
        <v>2751</v>
      </c>
      <c r="I374" s="49"/>
      <c r="J374" s="49">
        <v>712.51</v>
      </c>
      <c r="K374" s="49"/>
      <c r="L374" s="50"/>
      <c r="M374" s="50"/>
    </row>
    <row r="375" spans="1:13" s="1" customFormat="1" outlineLevel="2" x14ac:dyDescent="0.2">
      <c r="A375" s="51" t="s">
        <v>616</v>
      </c>
      <c r="B375" s="52"/>
      <c r="C375" s="53" t="s">
        <v>54</v>
      </c>
      <c r="D375" s="54" t="s">
        <v>39</v>
      </c>
      <c r="E375" s="55">
        <v>3.6999999999999998E-2</v>
      </c>
      <c r="F375" s="55">
        <v>0.25900000000000001</v>
      </c>
      <c r="G375" s="56"/>
      <c r="H375" s="57">
        <v>1354</v>
      </c>
      <c r="I375" s="57"/>
      <c r="J375" s="57">
        <v>350.69</v>
      </c>
      <c r="K375" s="49"/>
      <c r="L375" s="50"/>
      <c r="M375" s="50"/>
    </row>
    <row r="376" spans="1:13" s="1" customFormat="1" outlineLevel="1" x14ac:dyDescent="0.2">
      <c r="A376" s="58" t="s">
        <v>617</v>
      </c>
      <c r="B376" s="59" t="s">
        <v>277</v>
      </c>
      <c r="C376" s="60" t="s">
        <v>278</v>
      </c>
      <c r="D376" s="59" t="s">
        <v>123</v>
      </c>
      <c r="E376" s="61">
        <v>0.02</v>
      </c>
      <c r="F376" s="61">
        <v>0.14000000000000001</v>
      </c>
      <c r="G376" s="62">
        <v>90</v>
      </c>
      <c r="H376" s="63"/>
      <c r="I376" s="62"/>
      <c r="J376" s="62"/>
      <c r="K376" s="62">
        <v>12.6</v>
      </c>
      <c r="L376" s="50"/>
      <c r="M376" s="50"/>
    </row>
    <row r="377" spans="1:13" s="1" customFormat="1" ht="21" outlineLevel="1" x14ac:dyDescent="0.2">
      <c r="A377" s="58" t="s">
        <v>618</v>
      </c>
      <c r="B377" s="59" t="s">
        <v>280</v>
      </c>
      <c r="C377" s="60" t="s">
        <v>281</v>
      </c>
      <c r="D377" s="59" t="s">
        <v>123</v>
      </c>
      <c r="E377" s="61">
        <v>7.65</v>
      </c>
      <c r="F377" s="61">
        <v>53.55</v>
      </c>
      <c r="G377" s="62">
        <v>59</v>
      </c>
      <c r="H377" s="63"/>
      <c r="I377" s="62"/>
      <c r="J377" s="62"/>
      <c r="K377" s="62">
        <v>3159.45</v>
      </c>
      <c r="L377" s="50"/>
      <c r="M377" s="50"/>
    </row>
    <row r="378" spans="1:13" s="1" customFormat="1" ht="21" outlineLevel="1" x14ac:dyDescent="0.2">
      <c r="A378" s="58" t="s">
        <v>619</v>
      </c>
      <c r="B378" s="59" t="s">
        <v>283</v>
      </c>
      <c r="C378" s="60" t="s">
        <v>284</v>
      </c>
      <c r="D378" s="59" t="s">
        <v>123</v>
      </c>
      <c r="E378" s="61">
        <v>0.75</v>
      </c>
      <c r="F378" s="61">
        <v>5.25</v>
      </c>
      <c r="G378" s="62">
        <v>64</v>
      </c>
      <c r="H378" s="63"/>
      <c r="I378" s="62"/>
      <c r="J378" s="62"/>
      <c r="K378" s="62">
        <v>336</v>
      </c>
      <c r="L378" s="50"/>
      <c r="M378" s="50"/>
    </row>
    <row r="379" spans="1:13" s="1" customFormat="1" ht="31.5" outlineLevel="1" x14ac:dyDescent="0.2">
      <c r="A379" s="58" t="s">
        <v>620</v>
      </c>
      <c r="B379" s="59" t="s">
        <v>286</v>
      </c>
      <c r="C379" s="60" t="s">
        <v>287</v>
      </c>
      <c r="D379" s="59" t="s">
        <v>123</v>
      </c>
      <c r="E379" s="61">
        <v>0.1</v>
      </c>
      <c r="F379" s="61">
        <v>0.7</v>
      </c>
      <c r="G379" s="62">
        <v>332</v>
      </c>
      <c r="H379" s="63"/>
      <c r="I379" s="62"/>
      <c r="J379" s="62"/>
      <c r="K379" s="62">
        <v>232.4</v>
      </c>
      <c r="L379" s="50"/>
      <c r="M379" s="50"/>
    </row>
    <row r="380" spans="1:13" s="1" customFormat="1" ht="21" outlineLevel="1" x14ac:dyDescent="0.2">
      <c r="A380" s="58" t="s">
        <v>621</v>
      </c>
      <c r="B380" s="59" t="s">
        <v>289</v>
      </c>
      <c r="C380" s="60" t="s">
        <v>290</v>
      </c>
      <c r="D380" s="59" t="s">
        <v>36</v>
      </c>
      <c r="E380" s="61">
        <v>1.02</v>
      </c>
      <c r="F380" s="61">
        <v>7.14</v>
      </c>
      <c r="G380" s="62">
        <v>2482</v>
      </c>
      <c r="H380" s="63"/>
      <c r="I380" s="62"/>
      <c r="J380" s="62"/>
      <c r="K380" s="62">
        <v>17721.48</v>
      </c>
      <c r="L380" s="50"/>
      <c r="M380" s="50"/>
    </row>
    <row r="381" spans="1:13" s="21" customFormat="1" ht="60" x14ac:dyDescent="0.2">
      <c r="A381" s="22" t="s">
        <v>622</v>
      </c>
      <c r="B381" s="23" t="s">
        <v>293</v>
      </c>
      <c r="C381" s="24" t="s">
        <v>294</v>
      </c>
      <c r="D381" s="25" t="s">
        <v>78</v>
      </c>
      <c r="E381" s="26"/>
      <c r="F381" s="27">
        <v>16</v>
      </c>
      <c r="G381" s="28">
        <v>1519.72</v>
      </c>
      <c r="H381" s="28">
        <v>12.33</v>
      </c>
      <c r="I381" s="28">
        <v>24315.48</v>
      </c>
      <c r="J381" s="28">
        <v>197.24</v>
      </c>
      <c r="K381" s="28">
        <v>19621.28</v>
      </c>
      <c r="L381" s="28">
        <v>4290.25</v>
      </c>
      <c r="M381" s="30">
        <v>30894.18</v>
      </c>
    </row>
    <row r="382" spans="1:13" s="21" customFormat="1" x14ac:dyDescent="0.2">
      <c r="A382" s="31"/>
      <c r="B382" s="32"/>
      <c r="C382" s="33" t="s">
        <v>261</v>
      </c>
      <c r="D382" s="34"/>
      <c r="E382" s="35"/>
      <c r="F382" s="34"/>
      <c r="G382" s="36">
        <v>281.06</v>
      </c>
      <c r="H382" s="36">
        <v>4.2</v>
      </c>
      <c r="I382" s="36">
        <v>4496.96</v>
      </c>
      <c r="J382" s="36">
        <v>67.13</v>
      </c>
      <c r="K382" s="37"/>
      <c r="L382" s="36">
        <v>2288.46</v>
      </c>
      <c r="M382" s="37"/>
    </row>
    <row r="383" spans="1:13" s="1" customFormat="1" outlineLevel="1" x14ac:dyDescent="0.2">
      <c r="A383" s="38" t="s">
        <v>623</v>
      </c>
      <c r="B383" s="39" t="s">
        <v>3</v>
      </c>
      <c r="C383" s="40" t="s">
        <v>124</v>
      </c>
      <c r="D383" s="39" t="s">
        <v>39</v>
      </c>
      <c r="E383" s="41">
        <v>0.23</v>
      </c>
      <c r="F383" s="41">
        <v>3.68</v>
      </c>
      <c r="G383" s="42">
        <v>1222</v>
      </c>
      <c r="H383" s="43"/>
      <c r="I383" s="42">
        <v>4496.96</v>
      </c>
      <c r="J383" s="42"/>
      <c r="K383" s="42"/>
      <c r="L383" s="42"/>
      <c r="M383" s="42"/>
    </row>
    <row r="384" spans="1:13" s="1" customFormat="1" outlineLevel="1" x14ac:dyDescent="0.2">
      <c r="A384" s="38" t="s">
        <v>624</v>
      </c>
      <c r="B384" s="39" t="s">
        <v>45</v>
      </c>
      <c r="C384" s="40" t="s">
        <v>46</v>
      </c>
      <c r="D384" s="39" t="s">
        <v>39</v>
      </c>
      <c r="E384" s="41">
        <v>3.0000000000000001E-3</v>
      </c>
      <c r="F384" s="41">
        <v>4.7500000000000001E-2</v>
      </c>
      <c r="G384" s="42"/>
      <c r="H384" s="43"/>
      <c r="I384" s="42"/>
      <c r="J384" s="42"/>
      <c r="K384" s="42"/>
      <c r="L384" s="42"/>
      <c r="M384" s="42"/>
    </row>
    <row r="385" spans="1:13" s="1" customFormat="1" outlineLevel="1" x14ac:dyDescent="0.2">
      <c r="A385" s="44" t="s">
        <v>625</v>
      </c>
      <c r="B385" s="45" t="s">
        <v>296</v>
      </c>
      <c r="C385" s="46" t="s">
        <v>297</v>
      </c>
      <c r="D385" s="45" t="s">
        <v>50</v>
      </c>
      <c r="E385" s="47">
        <v>2.0999999999999999E-3</v>
      </c>
      <c r="F385" s="47">
        <v>3.3599999999999998E-2</v>
      </c>
      <c r="G385" s="48"/>
      <c r="H385" s="49">
        <v>12</v>
      </c>
      <c r="I385" s="49"/>
      <c r="J385" s="49">
        <v>0.4</v>
      </c>
      <c r="K385" s="49"/>
      <c r="L385" s="50"/>
      <c r="M385" s="50"/>
    </row>
    <row r="386" spans="1:13" s="1" customFormat="1" outlineLevel="1" x14ac:dyDescent="0.2">
      <c r="A386" s="44" t="s">
        <v>626</v>
      </c>
      <c r="B386" s="45" t="s">
        <v>125</v>
      </c>
      <c r="C386" s="46" t="s">
        <v>126</v>
      </c>
      <c r="D386" s="45" t="s">
        <v>50</v>
      </c>
      <c r="E386" s="47">
        <v>2.9999999999999997E-4</v>
      </c>
      <c r="F386" s="47">
        <v>4.7999999999999996E-3</v>
      </c>
      <c r="G386" s="48"/>
      <c r="H386" s="49">
        <v>5044</v>
      </c>
      <c r="I386" s="49"/>
      <c r="J386" s="49">
        <v>24.21</v>
      </c>
      <c r="K386" s="49"/>
      <c r="L386" s="50"/>
      <c r="M386" s="50"/>
    </row>
    <row r="387" spans="1:13" s="1" customFormat="1" outlineLevel="2" x14ac:dyDescent="0.2">
      <c r="A387" s="51" t="s">
        <v>626</v>
      </c>
      <c r="B387" s="52"/>
      <c r="C387" s="53" t="s">
        <v>54</v>
      </c>
      <c r="D387" s="54" t="s">
        <v>39</v>
      </c>
      <c r="E387" s="55">
        <v>2.9999999999999997E-4</v>
      </c>
      <c r="F387" s="55">
        <v>4.7999999999999996E-3</v>
      </c>
      <c r="G387" s="56"/>
      <c r="H387" s="57">
        <v>1935</v>
      </c>
      <c r="I387" s="57"/>
      <c r="J387" s="57">
        <v>9.2899999999999991</v>
      </c>
      <c r="K387" s="49"/>
      <c r="L387" s="50"/>
      <c r="M387" s="50"/>
    </row>
    <row r="388" spans="1:13" s="1" customFormat="1" outlineLevel="1" x14ac:dyDescent="0.2">
      <c r="A388" s="44" t="s">
        <v>627</v>
      </c>
      <c r="B388" s="45" t="s">
        <v>273</v>
      </c>
      <c r="C388" s="46" t="s">
        <v>274</v>
      </c>
      <c r="D388" s="45" t="s">
        <v>50</v>
      </c>
      <c r="E388" s="47">
        <v>0.01</v>
      </c>
      <c r="F388" s="47">
        <v>0.16</v>
      </c>
      <c r="G388" s="48"/>
      <c r="H388" s="49">
        <v>87</v>
      </c>
      <c r="I388" s="49"/>
      <c r="J388" s="49">
        <v>13.92</v>
      </c>
      <c r="K388" s="49"/>
      <c r="L388" s="50"/>
      <c r="M388" s="50"/>
    </row>
    <row r="389" spans="1:13" s="1" customFormat="1" outlineLevel="1" x14ac:dyDescent="0.2">
      <c r="A389" s="44" t="s">
        <v>628</v>
      </c>
      <c r="B389" s="45" t="s">
        <v>301</v>
      </c>
      <c r="C389" s="46" t="s">
        <v>302</v>
      </c>
      <c r="D389" s="45" t="s">
        <v>50</v>
      </c>
      <c r="E389" s="47">
        <v>2.6700000000000001E-3</v>
      </c>
      <c r="F389" s="47">
        <v>4.2720000000000001E-2</v>
      </c>
      <c r="G389" s="48"/>
      <c r="H389" s="49">
        <v>3715</v>
      </c>
      <c r="I389" s="49"/>
      <c r="J389" s="49">
        <v>158.69999999999999</v>
      </c>
      <c r="K389" s="49"/>
      <c r="L389" s="50"/>
      <c r="M389" s="50"/>
    </row>
    <row r="390" spans="1:13" s="1" customFormat="1" outlineLevel="2" x14ac:dyDescent="0.2">
      <c r="A390" s="51" t="s">
        <v>628</v>
      </c>
      <c r="B390" s="52"/>
      <c r="C390" s="53" t="s">
        <v>54</v>
      </c>
      <c r="D390" s="54" t="s">
        <v>39</v>
      </c>
      <c r="E390" s="55">
        <v>2.6700000000000001E-3</v>
      </c>
      <c r="F390" s="55">
        <v>4.2720000000000001E-2</v>
      </c>
      <c r="G390" s="56"/>
      <c r="H390" s="57">
        <v>1354</v>
      </c>
      <c r="I390" s="57"/>
      <c r="J390" s="57">
        <v>57.84</v>
      </c>
      <c r="K390" s="49"/>
      <c r="L390" s="50"/>
      <c r="M390" s="50"/>
    </row>
    <row r="391" spans="1:13" s="1" customFormat="1" ht="21" outlineLevel="1" x14ac:dyDescent="0.2">
      <c r="A391" s="58" t="s">
        <v>629</v>
      </c>
      <c r="B391" s="59" t="s">
        <v>280</v>
      </c>
      <c r="C391" s="60" t="s">
        <v>281</v>
      </c>
      <c r="D391" s="59" t="s">
        <v>123</v>
      </c>
      <c r="E391" s="61">
        <v>0.64</v>
      </c>
      <c r="F391" s="61">
        <v>10.24</v>
      </c>
      <c r="G391" s="62">
        <v>59</v>
      </c>
      <c r="H391" s="63"/>
      <c r="I391" s="62"/>
      <c r="J391" s="62"/>
      <c r="K391" s="62">
        <v>604.16</v>
      </c>
      <c r="L391" s="50"/>
      <c r="M391" s="50"/>
    </row>
    <row r="392" spans="1:13" s="1" customFormat="1" ht="21" outlineLevel="1" x14ac:dyDescent="0.2">
      <c r="A392" s="58" t="s">
        <v>630</v>
      </c>
      <c r="B392" s="59" t="s">
        <v>283</v>
      </c>
      <c r="C392" s="60" t="s">
        <v>284</v>
      </c>
      <c r="D392" s="59" t="s">
        <v>123</v>
      </c>
      <c r="E392" s="61">
        <v>0.06</v>
      </c>
      <c r="F392" s="61">
        <v>0.96</v>
      </c>
      <c r="G392" s="62">
        <v>64</v>
      </c>
      <c r="H392" s="63"/>
      <c r="I392" s="62"/>
      <c r="J392" s="62"/>
      <c r="K392" s="62">
        <v>61.44</v>
      </c>
      <c r="L392" s="50"/>
      <c r="M392" s="50"/>
    </row>
    <row r="393" spans="1:13" s="1" customFormat="1" ht="21" outlineLevel="1" x14ac:dyDescent="0.2">
      <c r="A393" s="58" t="s">
        <v>631</v>
      </c>
      <c r="B393" s="59" t="s">
        <v>306</v>
      </c>
      <c r="C393" s="60" t="s">
        <v>307</v>
      </c>
      <c r="D393" s="59" t="s">
        <v>78</v>
      </c>
      <c r="E393" s="61">
        <v>1.01</v>
      </c>
      <c r="F393" s="61">
        <v>16.16</v>
      </c>
      <c r="G393" s="62">
        <v>1173</v>
      </c>
      <c r="H393" s="63"/>
      <c r="I393" s="62"/>
      <c r="J393" s="62"/>
      <c r="K393" s="62">
        <v>18955.68</v>
      </c>
      <c r="L393" s="50"/>
      <c r="M393" s="50"/>
    </row>
    <row r="394" spans="1:13" s="1" customFormat="1" ht="26.1" customHeight="1" x14ac:dyDescent="0.2">
      <c r="A394" s="179"/>
      <c r="B394" s="180"/>
      <c r="C394" s="181" t="s">
        <v>632</v>
      </c>
      <c r="D394" s="181"/>
      <c r="E394" s="180"/>
      <c r="F394" s="180"/>
      <c r="G394" s="180"/>
      <c r="H394" s="180"/>
      <c r="I394" s="180"/>
      <c r="J394" s="180"/>
      <c r="K394" s="180"/>
      <c r="L394" s="180"/>
      <c r="M394" s="182"/>
    </row>
    <row r="395" spans="1:13" s="21" customFormat="1" ht="60" x14ac:dyDescent="0.2">
      <c r="A395" s="22" t="s">
        <v>633</v>
      </c>
      <c r="B395" s="23" t="s">
        <v>565</v>
      </c>
      <c r="C395" s="24" t="s">
        <v>566</v>
      </c>
      <c r="D395" s="25" t="s">
        <v>36</v>
      </c>
      <c r="E395" s="26"/>
      <c r="F395" s="27">
        <v>7</v>
      </c>
      <c r="G395" s="28">
        <v>1794.12</v>
      </c>
      <c r="H395" s="28" t="s">
        <v>37</v>
      </c>
      <c r="I395" s="28">
        <v>12558.83</v>
      </c>
      <c r="J395" s="29" t="s">
        <v>37</v>
      </c>
      <c r="K395" s="28">
        <v>3391.64</v>
      </c>
      <c r="L395" s="28">
        <v>6600.38</v>
      </c>
      <c r="M395" s="30">
        <v>20691.939999999999</v>
      </c>
    </row>
    <row r="396" spans="1:13" s="21" customFormat="1" x14ac:dyDescent="0.2">
      <c r="A396" s="31"/>
      <c r="B396" s="32"/>
      <c r="C396" s="33" t="s">
        <v>118</v>
      </c>
      <c r="D396" s="34"/>
      <c r="E396" s="35"/>
      <c r="F396" s="34"/>
      <c r="G396" s="36">
        <v>1309.5999999999999</v>
      </c>
      <c r="H396" s="36" t="s">
        <v>37</v>
      </c>
      <c r="I396" s="36">
        <v>9167.19</v>
      </c>
      <c r="J396" s="37" t="s">
        <v>37</v>
      </c>
      <c r="K396" s="37"/>
      <c r="L396" s="36">
        <v>1532.74</v>
      </c>
      <c r="M396" s="37"/>
    </row>
    <row r="397" spans="1:13" s="1" customFormat="1" outlineLevel="1" x14ac:dyDescent="0.2">
      <c r="A397" s="38" t="s">
        <v>634</v>
      </c>
      <c r="B397" s="39" t="s">
        <v>3</v>
      </c>
      <c r="C397" s="40" t="s">
        <v>568</v>
      </c>
      <c r="D397" s="39" t="s">
        <v>39</v>
      </c>
      <c r="E397" s="41">
        <v>0.89759999999999995</v>
      </c>
      <c r="F397" s="41">
        <v>6.28</v>
      </c>
      <c r="G397" s="42">
        <v>1459</v>
      </c>
      <c r="H397" s="43"/>
      <c r="I397" s="42">
        <v>9167.19</v>
      </c>
      <c r="J397" s="42"/>
      <c r="K397" s="42"/>
      <c r="L397" s="42"/>
      <c r="M397" s="42"/>
    </row>
    <row r="398" spans="1:13" s="1" customFormat="1" ht="21" outlineLevel="1" x14ac:dyDescent="0.2">
      <c r="A398" s="58" t="s">
        <v>635</v>
      </c>
      <c r="B398" s="59" t="s">
        <v>369</v>
      </c>
      <c r="C398" s="60" t="s">
        <v>370</v>
      </c>
      <c r="D398" s="59" t="s">
        <v>123</v>
      </c>
      <c r="E398" s="61">
        <v>11.2</v>
      </c>
      <c r="F398" s="61">
        <v>78.400000000000006</v>
      </c>
      <c r="G398" s="62">
        <v>40</v>
      </c>
      <c r="H398" s="63"/>
      <c r="I398" s="62"/>
      <c r="J398" s="62"/>
      <c r="K398" s="62">
        <v>3136</v>
      </c>
      <c r="L398" s="50"/>
      <c r="M398" s="50"/>
    </row>
    <row r="399" spans="1:13" s="1" customFormat="1" ht="31.5" outlineLevel="1" x14ac:dyDescent="0.2">
      <c r="A399" s="58" t="s">
        <v>636</v>
      </c>
      <c r="B399" s="59" t="s">
        <v>286</v>
      </c>
      <c r="C399" s="60" t="s">
        <v>287</v>
      </c>
      <c r="D399" s="59" t="s">
        <v>123</v>
      </c>
      <c r="E399" s="61">
        <v>0.11</v>
      </c>
      <c r="F399" s="61">
        <v>0.77</v>
      </c>
      <c r="G399" s="62">
        <v>332</v>
      </c>
      <c r="H399" s="63"/>
      <c r="I399" s="62"/>
      <c r="J399" s="62"/>
      <c r="K399" s="62">
        <v>255.64</v>
      </c>
      <c r="L399" s="50"/>
      <c r="M399" s="50"/>
    </row>
    <row r="400" spans="1:13" s="21" customFormat="1" ht="60" x14ac:dyDescent="0.2">
      <c r="A400" s="22" t="s">
        <v>637</v>
      </c>
      <c r="B400" s="23" t="s">
        <v>364</v>
      </c>
      <c r="C400" s="24" t="s">
        <v>365</v>
      </c>
      <c r="D400" s="25" t="s">
        <v>36</v>
      </c>
      <c r="E400" s="26"/>
      <c r="F400" s="27">
        <v>44.8</v>
      </c>
      <c r="G400" s="28">
        <v>1435.64</v>
      </c>
      <c r="H400" s="28" t="s">
        <v>37</v>
      </c>
      <c r="I400" s="28">
        <v>64316.67</v>
      </c>
      <c r="J400" s="29" t="s">
        <v>37</v>
      </c>
      <c r="K400" s="28">
        <v>18690.560000000001</v>
      </c>
      <c r="L400" s="28">
        <v>32850.800000000003</v>
      </c>
      <c r="M400" s="30">
        <v>104940.87</v>
      </c>
    </row>
    <row r="401" spans="1:13" s="21" customFormat="1" x14ac:dyDescent="0.2">
      <c r="A401" s="31"/>
      <c r="B401" s="32"/>
      <c r="C401" s="33" t="s">
        <v>118</v>
      </c>
      <c r="D401" s="34"/>
      <c r="E401" s="35"/>
      <c r="F401" s="34"/>
      <c r="G401" s="36">
        <v>1018.44</v>
      </c>
      <c r="H401" s="36" t="s">
        <v>37</v>
      </c>
      <c r="I401" s="36">
        <v>45626.11</v>
      </c>
      <c r="J401" s="37" t="s">
        <v>37</v>
      </c>
      <c r="K401" s="37"/>
      <c r="L401" s="36">
        <v>7773.4</v>
      </c>
      <c r="M401" s="37"/>
    </row>
    <row r="402" spans="1:13" s="1" customFormat="1" outlineLevel="1" x14ac:dyDescent="0.2">
      <c r="A402" s="38" t="s">
        <v>638</v>
      </c>
      <c r="B402" s="39" t="s">
        <v>3</v>
      </c>
      <c r="C402" s="40" t="s">
        <v>367</v>
      </c>
      <c r="D402" s="39" t="s">
        <v>39</v>
      </c>
      <c r="E402" s="41">
        <v>0.73799999999999999</v>
      </c>
      <c r="F402" s="41">
        <v>33.06</v>
      </c>
      <c r="G402" s="42">
        <v>1380</v>
      </c>
      <c r="H402" s="43"/>
      <c r="I402" s="42">
        <v>45626.11</v>
      </c>
      <c r="J402" s="42"/>
      <c r="K402" s="42"/>
      <c r="L402" s="42"/>
      <c r="M402" s="42"/>
    </row>
    <row r="403" spans="1:13" s="1" customFormat="1" ht="21" outlineLevel="1" x14ac:dyDescent="0.2">
      <c r="A403" s="58" t="s">
        <v>639</v>
      </c>
      <c r="B403" s="59" t="s">
        <v>369</v>
      </c>
      <c r="C403" s="60" t="s">
        <v>370</v>
      </c>
      <c r="D403" s="59" t="s">
        <v>123</v>
      </c>
      <c r="E403" s="61">
        <v>9.6</v>
      </c>
      <c r="F403" s="61">
        <v>430.08</v>
      </c>
      <c r="G403" s="62">
        <v>40</v>
      </c>
      <c r="H403" s="63"/>
      <c r="I403" s="62"/>
      <c r="J403" s="62"/>
      <c r="K403" s="62">
        <v>17203.2</v>
      </c>
      <c r="L403" s="50"/>
      <c r="M403" s="50"/>
    </row>
    <row r="404" spans="1:13" s="1" customFormat="1" ht="31.5" outlineLevel="1" x14ac:dyDescent="0.2">
      <c r="A404" s="58" t="s">
        <v>640</v>
      </c>
      <c r="B404" s="59" t="s">
        <v>286</v>
      </c>
      <c r="C404" s="60" t="s">
        <v>287</v>
      </c>
      <c r="D404" s="59" t="s">
        <v>123</v>
      </c>
      <c r="E404" s="61">
        <v>0.1</v>
      </c>
      <c r="F404" s="61">
        <v>4.4800000000000004</v>
      </c>
      <c r="G404" s="62">
        <v>332</v>
      </c>
      <c r="H404" s="63"/>
      <c r="I404" s="62"/>
      <c r="J404" s="62"/>
      <c r="K404" s="62">
        <v>1487.36</v>
      </c>
      <c r="L404" s="50"/>
      <c r="M404" s="50"/>
    </row>
    <row r="405" spans="1:13" s="21" customFormat="1" ht="60" x14ac:dyDescent="0.2">
      <c r="A405" s="22" t="s">
        <v>641</v>
      </c>
      <c r="B405" s="23" t="s">
        <v>373</v>
      </c>
      <c r="C405" s="24" t="s">
        <v>374</v>
      </c>
      <c r="D405" s="25" t="s">
        <v>239</v>
      </c>
      <c r="E405" s="26"/>
      <c r="F405" s="27">
        <v>22.4</v>
      </c>
      <c r="G405" s="28">
        <v>391.24</v>
      </c>
      <c r="H405" s="28">
        <v>2.75</v>
      </c>
      <c r="I405" s="28">
        <v>8763.7099999999991</v>
      </c>
      <c r="J405" s="28">
        <v>61.62</v>
      </c>
      <c r="K405" s="28">
        <v>2378.9699999999998</v>
      </c>
      <c r="L405" s="28">
        <v>5082.76</v>
      </c>
      <c r="M405" s="30">
        <v>14954.19</v>
      </c>
    </row>
    <row r="406" spans="1:13" s="21" customFormat="1" x14ac:dyDescent="0.2">
      <c r="A406" s="31"/>
      <c r="B406" s="32"/>
      <c r="C406" s="33" t="s">
        <v>240</v>
      </c>
      <c r="D406" s="34"/>
      <c r="E406" s="35"/>
      <c r="F406" s="34"/>
      <c r="G406" s="36">
        <v>282.27999999999997</v>
      </c>
      <c r="H406" s="36">
        <v>1.35</v>
      </c>
      <c r="I406" s="36">
        <v>6323.12</v>
      </c>
      <c r="J406" s="36">
        <v>30.33</v>
      </c>
      <c r="K406" s="37"/>
      <c r="L406" s="36">
        <v>1107.72</v>
      </c>
      <c r="M406" s="37"/>
    </row>
    <row r="407" spans="1:13" s="1" customFormat="1" outlineLevel="1" x14ac:dyDescent="0.2">
      <c r="A407" s="38" t="s">
        <v>642</v>
      </c>
      <c r="B407" s="39" t="s">
        <v>3</v>
      </c>
      <c r="C407" s="40" t="s">
        <v>124</v>
      </c>
      <c r="D407" s="39" t="s">
        <v>39</v>
      </c>
      <c r="E407" s="41">
        <v>0.23100000000000001</v>
      </c>
      <c r="F407" s="41">
        <v>5.17</v>
      </c>
      <c r="G407" s="42">
        <v>1222</v>
      </c>
      <c r="H407" s="43"/>
      <c r="I407" s="42">
        <v>6323.12</v>
      </c>
      <c r="J407" s="42"/>
      <c r="K407" s="42"/>
      <c r="L407" s="42"/>
      <c r="M407" s="42"/>
    </row>
    <row r="408" spans="1:13" s="1" customFormat="1" outlineLevel="1" x14ac:dyDescent="0.2">
      <c r="A408" s="38" t="s">
        <v>643</v>
      </c>
      <c r="B408" s="39" t="s">
        <v>45</v>
      </c>
      <c r="C408" s="40" t="s">
        <v>46</v>
      </c>
      <c r="D408" s="39" t="s">
        <v>39</v>
      </c>
      <c r="E408" s="41">
        <v>1E-3</v>
      </c>
      <c r="F408" s="41">
        <v>2.24E-2</v>
      </c>
      <c r="G408" s="42"/>
      <c r="H408" s="43"/>
      <c r="I408" s="42"/>
      <c r="J408" s="42"/>
      <c r="K408" s="42"/>
      <c r="L408" s="42"/>
      <c r="M408" s="42"/>
    </row>
    <row r="409" spans="1:13" s="1" customFormat="1" outlineLevel="1" x14ac:dyDescent="0.2">
      <c r="A409" s="44" t="s">
        <v>644</v>
      </c>
      <c r="B409" s="45" t="s">
        <v>52</v>
      </c>
      <c r="C409" s="46" t="s">
        <v>53</v>
      </c>
      <c r="D409" s="45" t="s">
        <v>50</v>
      </c>
      <c r="E409" s="47">
        <v>1E-3</v>
      </c>
      <c r="F409" s="47">
        <v>2.24E-2</v>
      </c>
      <c r="G409" s="48"/>
      <c r="H409" s="49">
        <v>2751</v>
      </c>
      <c r="I409" s="49"/>
      <c r="J409" s="49">
        <v>61.62</v>
      </c>
      <c r="K409" s="49"/>
      <c r="L409" s="50"/>
      <c r="M409" s="50"/>
    </row>
    <row r="410" spans="1:13" s="1" customFormat="1" outlineLevel="2" x14ac:dyDescent="0.2">
      <c r="A410" s="51" t="s">
        <v>644</v>
      </c>
      <c r="B410" s="52"/>
      <c r="C410" s="53" t="s">
        <v>54</v>
      </c>
      <c r="D410" s="54" t="s">
        <v>39</v>
      </c>
      <c r="E410" s="55">
        <v>1E-3</v>
      </c>
      <c r="F410" s="55">
        <v>2.24E-2</v>
      </c>
      <c r="G410" s="56"/>
      <c r="H410" s="57">
        <v>1354</v>
      </c>
      <c r="I410" s="57"/>
      <c r="J410" s="57">
        <v>30.33</v>
      </c>
      <c r="K410" s="49"/>
      <c r="L410" s="50"/>
      <c r="M410" s="50"/>
    </row>
    <row r="411" spans="1:13" s="1" customFormat="1" outlineLevel="1" x14ac:dyDescent="0.2">
      <c r="A411" s="58" t="s">
        <v>645</v>
      </c>
      <c r="B411" s="59" t="s">
        <v>277</v>
      </c>
      <c r="C411" s="60" t="s">
        <v>278</v>
      </c>
      <c r="D411" s="59" t="s">
        <v>123</v>
      </c>
      <c r="E411" s="61">
        <v>3.0999999999999999E-3</v>
      </c>
      <c r="F411" s="61">
        <v>6.9440000000000002E-2</v>
      </c>
      <c r="G411" s="62">
        <v>90</v>
      </c>
      <c r="H411" s="63"/>
      <c r="I411" s="62"/>
      <c r="J411" s="62"/>
      <c r="K411" s="62">
        <v>6.25</v>
      </c>
      <c r="L411" s="50"/>
      <c r="M411" s="50"/>
    </row>
    <row r="412" spans="1:13" s="1" customFormat="1" ht="21" outlineLevel="1" x14ac:dyDescent="0.2">
      <c r="A412" s="58" t="s">
        <v>646</v>
      </c>
      <c r="B412" s="59" t="s">
        <v>380</v>
      </c>
      <c r="C412" s="60" t="s">
        <v>381</v>
      </c>
      <c r="D412" s="59" t="s">
        <v>36</v>
      </c>
      <c r="E412" s="61">
        <v>8.3999999999999995E-3</v>
      </c>
      <c r="F412" s="61">
        <v>0.18815999999999999</v>
      </c>
      <c r="G412" s="62">
        <v>170</v>
      </c>
      <c r="H412" s="63"/>
      <c r="I412" s="62"/>
      <c r="J412" s="62"/>
      <c r="K412" s="62">
        <v>31.99</v>
      </c>
      <c r="L412" s="50"/>
      <c r="M412" s="50"/>
    </row>
    <row r="413" spans="1:13" s="1" customFormat="1" ht="21" outlineLevel="1" x14ac:dyDescent="0.2">
      <c r="A413" s="58" t="s">
        <v>647</v>
      </c>
      <c r="B413" s="59" t="s">
        <v>383</v>
      </c>
      <c r="C413" s="60" t="s">
        <v>384</v>
      </c>
      <c r="D413" s="59" t="s">
        <v>128</v>
      </c>
      <c r="E413" s="61">
        <v>6.3000000000000003E-4</v>
      </c>
      <c r="F413" s="61">
        <v>1.4112E-2</v>
      </c>
      <c r="G413" s="62">
        <v>159043</v>
      </c>
      <c r="H413" s="63"/>
      <c r="I413" s="62"/>
      <c r="J413" s="62"/>
      <c r="K413" s="62">
        <v>2244.41</v>
      </c>
      <c r="L413" s="50"/>
      <c r="M413" s="50"/>
    </row>
    <row r="414" spans="1:13" s="1" customFormat="1" ht="21" outlineLevel="1" x14ac:dyDescent="0.2">
      <c r="A414" s="58" t="s">
        <v>648</v>
      </c>
      <c r="B414" s="59" t="s">
        <v>386</v>
      </c>
      <c r="C414" s="60" t="s">
        <v>387</v>
      </c>
      <c r="D414" s="59" t="s">
        <v>123</v>
      </c>
      <c r="E414" s="61">
        <v>0.05</v>
      </c>
      <c r="F414" s="61">
        <v>1.1200000000000001</v>
      </c>
      <c r="G414" s="62">
        <v>86</v>
      </c>
      <c r="H414" s="63"/>
      <c r="I414" s="62"/>
      <c r="J414" s="62"/>
      <c r="K414" s="62">
        <v>96.32</v>
      </c>
      <c r="L414" s="50"/>
      <c r="M414" s="50"/>
    </row>
    <row r="415" spans="1:13" s="21" customFormat="1" ht="60" x14ac:dyDescent="0.2">
      <c r="A415" s="22" t="s">
        <v>649</v>
      </c>
      <c r="B415" s="23" t="s">
        <v>584</v>
      </c>
      <c r="C415" s="24" t="s">
        <v>585</v>
      </c>
      <c r="D415" s="25" t="s">
        <v>239</v>
      </c>
      <c r="E415" s="26"/>
      <c r="F415" s="27">
        <v>7</v>
      </c>
      <c r="G415" s="28">
        <v>436.65</v>
      </c>
      <c r="H415" s="28">
        <v>2.75</v>
      </c>
      <c r="I415" s="28">
        <v>3056.53</v>
      </c>
      <c r="J415" s="28">
        <v>19.260000000000002</v>
      </c>
      <c r="K415" s="28">
        <v>813.24</v>
      </c>
      <c r="L415" s="28">
        <v>1786.81</v>
      </c>
      <c r="M415" s="30">
        <v>5230.82</v>
      </c>
    </row>
    <row r="416" spans="1:13" s="21" customFormat="1" x14ac:dyDescent="0.2">
      <c r="A416" s="31"/>
      <c r="B416" s="32"/>
      <c r="C416" s="33" t="s">
        <v>240</v>
      </c>
      <c r="D416" s="34"/>
      <c r="E416" s="35"/>
      <c r="F416" s="34"/>
      <c r="G416" s="36">
        <v>317.72000000000003</v>
      </c>
      <c r="H416" s="36">
        <v>1.35</v>
      </c>
      <c r="I416" s="36">
        <v>2224.04</v>
      </c>
      <c r="J416" s="36">
        <v>9.48</v>
      </c>
      <c r="K416" s="37"/>
      <c r="L416" s="36">
        <v>387.47</v>
      </c>
      <c r="M416" s="37"/>
    </row>
    <row r="417" spans="1:13" s="1" customFormat="1" outlineLevel="1" x14ac:dyDescent="0.2">
      <c r="A417" s="38" t="s">
        <v>650</v>
      </c>
      <c r="B417" s="39" t="s">
        <v>3</v>
      </c>
      <c r="C417" s="40" t="s">
        <v>124</v>
      </c>
      <c r="D417" s="39" t="s">
        <v>39</v>
      </c>
      <c r="E417" s="41">
        <v>0.26</v>
      </c>
      <c r="F417" s="41">
        <v>1.82</v>
      </c>
      <c r="G417" s="42">
        <v>1222</v>
      </c>
      <c r="H417" s="43"/>
      <c r="I417" s="42">
        <v>2224.04</v>
      </c>
      <c r="J417" s="42"/>
      <c r="K417" s="42"/>
      <c r="L417" s="42"/>
      <c r="M417" s="42"/>
    </row>
    <row r="418" spans="1:13" s="1" customFormat="1" outlineLevel="1" x14ac:dyDescent="0.2">
      <c r="A418" s="38" t="s">
        <v>651</v>
      </c>
      <c r="B418" s="39" t="s">
        <v>45</v>
      </c>
      <c r="C418" s="40" t="s">
        <v>46</v>
      </c>
      <c r="D418" s="39" t="s">
        <v>39</v>
      </c>
      <c r="E418" s="41">
        <v>1E-3</v>
      </c>
      <c r="F418" s="41">
        <v>7.0000000000000001E-3</v>
      </c>
      <c r="G418" s="42"/>
      <c r="H418" s="43"/>
      <c r="I418" s="42"/>
      <c r="J418" s="42"/>
      <c r="K418" s="42"/>
      <c r="L418" s="42"/>
      <c r="M418" s="42"/>
    </row>
    <row r="419" spans="1:13" s="1" customFormat="1" outlineLevel="1" x14ac:dyDescent="0.2">
      <c r="A419" s="44" t="s">
        <v>652</v>
      </c>
      <c r="B419" s="45" t="s">
        <v>52</v>
      </c>
      <c r="C419" s="46" t="s">
        <v>53</v>
      </c>
      <c r="D419" s="45" t="s">
        <v>50</v>
      </c>
      <c r="E419" s="47">
        <v>1E-3</v>
      </c>
      <c r="F419" s="47">
        <v>7.0000000000000001E-3</v>
      </c>
      <c r="G419" s="48"/>
      <c r="H419" s="49">
        <v>2751</v>
      </c>
      <c r="I419" s="49"/>
      <c r="J419" s="49">
        <v>19.260000000000002</v>
      </c>
      <c r="K419" s="49"/>
      <c r="L419" s="50"/>
      <c r="M419" s="50"/>
    </row>
    <row r="420" spans="1:13" s="1" customFormat="1" outlineLevel="2" x14ac:dyDescent="0.2">
      <c r="A420" s="51" t="s">
        <v>652</v>
      </c>
      <c r="B420" s="52"/>
      <c r="C420" s="53" t="s">
        <v>54</v>
      </c>
      <c r="D420" s="54" t="s">
        <v>39</v>
      </c>
      <c r="E420" s="55">
        <v>1E-3</v>
      </c>
      <c r="F420" s="55">
        <v>7.0000000000000001E-3</v>
      </c>
      <c r="G420" s="56"/>
      <c r="H420" s="57">
        <v>1354</v>
      </c>
      <c r="I420" s="57"/>
      <c r="J420" s="57">
        <v>9.48</v>
      </c>
      <c r="K420" s="49"/>
      <c r="L420" s="50"/>
      <c r="M420" s="50"/>
    </row>
    <row r="421" spans="1:13" s="1" customFormat="1" outlineLevel="1" x14ac:dyDescent="0.2">
      <c r="A421" s="58" t="s">
        <v>653</v>
      </c>
      <c r="B421" s="59" t="s">
        <v>277</v>
      </c>
      <c r="C421" s="60" t="s">
        <v>278</v>
      </c>
      <c r="D421" s="59" t="s">
        <v>123</v>
      </c>
      <c r="E421" s="61">
        <v>3.0999999999999999E-3</v>
      </c>
      <c r="F421" s="61">
        <v>2.1700000000000001E-2</v>
      </c>
      <c r="G421" s="62">
        <v>90</v>
      </c>
      <c r="H421" s="63"/>
      <c r="I421" s="62"/>
      <c r="J421" s="62"/>
      <c r="K421" s="62">
        <v>1.95</v>
      </c>
      <c r="L421" s="50"/>
      <c r="M421" s="50"/>
    </row>
    <row r="422" spans="1:13" s="1" customFormat="1" ht="21" outlineLevel="1" x14ac:dyDescent="0.2">
      <c r="A422" s="58" t="s">
        <v>654</v>
      </c>
      <c r="B422" s="59" t="s">
        <v>380</v>
      </c>
      <c r="C422" s="60" t="s">
        <v>381</v>
      </c>
      <c r="D422" s="59" t="s">
        <v>36</v>
      </c>
      <c r="E422" s="61">
        <v>8.3999999999999995E-3</v>
      </c>
      <c r="F422" s="61">
        <v>5.8799999999999998E-2</v>
      </c>
      <c r="G422" s="62">
        <v>170</v>
      </c>
      <c r="H422" s="63"/>
      <c r="I422" s="62"/>
      <c r="J422" s="62"/>
      <c r="K422" s="62">
        <v>10</v>
      </c>
      <c r="L422" s="50"/>
      <c r="M422" s="50"/>
    </row>
    <row r="423" spans="1:13" s="1" customFormat="1" ht="21" outlineLevel="1" x14ac:dyDescent="0.2">
      <c r="A423" s="58" t="s">
        <v>655</v>
      </c>
      <c r="B423" s="59" t="s">
        <v>383</v>
      </c>
      <c r="C423" s="60" t="s">
        <v>384</v>
      </c>
      <c r="D423" s="59" t="s">
        <v>128</v>
      </c>
      <c r="E423" s="61">
        <v>6.8999999999999997E-4</v>
      </c>
      <c r="F423" s="61">
        <v>4.8300000000000001E-3</v>
      </c>
      <c r="G423" s="62">
        <v>159043</v>
      </c>
      <c r="H423" s="63"/>
      <c r="I423" s="62"/>
      <c r="J423" s="62"/>
      <c r="K423" s="62">
        <v>768.18</v>
      </c>
      <c r="L423" s="50"/>
      <c r="M423" s="50"/>
    </row>
    <row r="424" spans="1:13" s="1" customFormat="1" ht="21" outlineLevel="1" x14ac:dyDescent="0.2">
      <c r="A424" s="58" t="s">
        <v>656</v>
      </c>
      <c r="B424" s="59" t="s">
        <v>386</v>
      </c>
      <c r="C424" s="60" t="s">
        <v>387</v>
      </c>
      <c r="D424" s="59" t="s">
        <v>123</v>
      </c>
      <c r="E424" s="61">
        <v>5.5E-2</v>
      </c>
      <c r="F424" s="61">
        <v>0.38500000000000001</v>
      </c>
      <c r="G424" s="62">
        <v>86</v>
      </c>
      <c r="H424" s="63"/>
      <c r="I424" s="62"/>
      <c r="J424" s="62"/>
      <c r="K424" s="62">
        <v>33.11</v>
      </c>
      <c r="L424" s="50"/>
      <c r="M424" s="50"/>
    </row>
    <row r="425" spans="1:13" s="21" customFormat="1" ht="60" x14ac:dyDescent="0.2">
      <c r="A425" s="22" t="s">
        <v>657</v>
      </c>
      <c r="B425" s="23" t="s">
        <v>389</v>
      </c>
      <c r="C425" s="24" t="s">
        <v>390</v>
      </c>
      <c r="D425" s="25" t="s">
        <v>239</v>
      </c>
      <c r="E425" s="26"/>
      <c r="F425" s="27">
        <v>22.4</v>
      </c>
      <c r="G425" s="28">
        <v>822.52</v>
      </c>
      <c r="H425" s="28">
        <v>3.03</v>
      </c>
      <c r="I425" s="28">
        <v>18424.349999999999</v>
      </c>
      <c r="J425" s="28">
        <v>67.78</v>
      </c>
      <c r="K425" s="28">
        <v>5304.98</v>
      </c>
      <c r="L425" s="28">
        <v>10467.959999999999</v>
      </c>
      <c r="M425" s="30">
        <v>31203.69</v>
      </c>
    </row>
    <row r="426" spans="1:13" s="21" customFormat="1" x14ac:dyDescent="0.2">
      <c r="A426" s="31"/>
      <c r="B426" s="32"/>
      <c r="C426" s="33" t="s">
        <v>240</v>
      </c>
      <c r="D426" s="34"/>
      <c r="E426" s="35"/>
      <c r="F426" s="34"/>
      <c r="G426" s="36">
        <v>582.66</v>
      </c>
      <c r="H426" s="36">
        <v>1.49</v>
      </c>
      <c r="I426" s="36">
        <v>13051.58</v>
      </c>
      <c r="J426" s="36">
        <v>33.36</v>
      </c>
      <c r="K426" s="37"/>
      <c r="L426" s="36">
        <v>2311.38</v>
      </c>
      <c r="M426" s="37"/>
    </row>
    <row r="427" spans="1:13" s="1" customFormat="1" outlineLevel="1" x14ac:dyDescent="0.2">
      <c r="A427" s="38" t="s">
        <v>658</v>
      </c>
      <c r="B427" s="39" t="s">
        <v>3</v>
      </c>
      <c r="C427" s="40" t="s">
        <v>72</v>
      </c>
      <c r="D427" s="39" t="s">
        <v>39</v>
      </c>
      <c r="E427" s="41">
        <v>0.46800000000000003</v>
      </c>
      <c r="F427" s="41">
        <v>10.48</v>
      </c>
      <c r="G427" s="42">
        <v>1245</v>
      </c>
      <c r="H427" s="43"/>
      <c r="I427" s="42">
        <v>13051.58</v>
      </c>
      <c r="J427" s="42"/>
      <c r="K427" s="42"/>
      <c r="L427" s="42"/>
      <c r="M427" s="42"/>
    </row>
    <row r="428" spans="1:13" s="1" customFormat="1" outlineLevel="1" x14ac:dyDescent="0.2">
      <c r="A428" s="38" t="s">
        <v>659</v>
      </c>
      <c r="B428" s="39" t="s">
        <v>45</v>
      </c>
      <c r="C428" s="40" t="s">
        <v>46</v>
      </c>
      <c r="D428" s="39" t="s">
        <v>39</v>
      </c>
      <c r="E428" s="41">
        <v>1.1000000000000001E-3</v>
      </c>
      <c r="F428" s="41">
        <v>2.46E-2</v>
      </c>
      <c r="G428" s="42"/>
      <c r="H428" s="43"/>
      <c r="I428" s="42"/>
      <c r="J428" s="42"/>
      <c r="K428" s="42"/>
      <c r="L428" s="42"/>
      <c r="M428" s="42"/>
    </row>
    <row r="429" spans="1:13" s="1" customFormat="1" outlineLevel="1" x14ac:dyDescent="0.2">
      <c r="A429" s="44" t="s">
        <v>660</v>
      </c>
      <c r="B429" s="45" t="s">
        <v>52</v>
      </c>
      <c r="C429" s="46" t="s">
        <v>53</v>
      </c>
      <c r="D429" s="45" t="s">
        <v>50</v>
      </c>
      <c r="E429" s="47">
        <v>1.1000000000000001E-3</v>
      </c>
      <c r="F429" s="47">
        <v>2.4639999999999999E-2</v>
      </c>
      <c r="G429" s="48"/>
      <c r="H429" s="49">
        <v>2751</v>
      </c>
      <c r="I429" s="49"/>
      <c r="J429" s="49">
        <v>67.78</v>
      </c>
      <c r="K429" s="49"/>
      <c r="L429" s="50"/>
      <c r="M429" s="50"/>
    </row>
    <row r="430" spans="1:13" s="1" customFormat="1" outlineLevel="2" x14ac:dyDescent="0.2">
      <c r="A430" s="51" t="s">
        <v>660</v>
      </c>
      <c r="B430" s="52"/>
      <c r="C430" s="53" t="s">
        <v>54</v>
      </c>
      <c r="D430" s="54" t="s">
        <v>39</v>
      </c>
      <c r="E430" s="55">
        <v>1.1000000000000001E-3</v>
      </c>
      <c r="F430" s="55">
        <v>2.4639999999999999E-2</v>
      </c>
      <c r="G430" s="56"/>
      <c r="H430" s="57">
        <v>1354</v>
      </c>
      <c r="I430" s="57"/>
      <c r="J430" s="57">
        <v>33.36</v>
      </c>
      <c r="K430" s="49"/>
      <c r="L430" s="50"/>
      <c r="M430" s="50"/>
    </row>
    <row r="431" spans="1:13" s="1" customFormat="1" outlineLevel="1" x14ac:dyDescent="0.2">
      <c r="A431" s="58" t="s">
        <v>661</v>
      </c>
      <c r="B431" s="59" t="s">
        <v>277</v>
      </c>
      <c r="C431" s="60" t="s">
        <v>278</v>
      </c>
      <c r="D431" s="59" t="s">
        <v>123</v>
      </c>
      <c r="E431" s="61">
        <v>3.0999999999999999E-3</v>
      </c>
      <c r="F431" s="61">
        <v>6.9440000000000002E-2</v>
      </c>
      <c r="G431" s="62">
        <v>90</v>
      </c>
      <c r="H431" s="63"/>
      <c r="I431" s="62"/>
      <c r="J431" s="62"/>
      <c r="K431" s="62">
        <v>6.25</v>
      </c>
      <c r="L431" s="50"/>
      <c r="M431" s="50"/>
    </row>
    <row r="432" spans="1:13" s="1" customFormat="1" ht="21" outlineLevel="1" x14ac:dyDescent="0.2">
      <c r="A432" s="58" t="s">
        <v>662</v>
      </c>
      <c r="B432" s="59" t="s">
        <v>380</v>
      </c>
      <c r="C432" s="60" t="s">
        <v>381</v>
      </c>
      <c r="D432" s="59" t="s">
        <v>36</v>
      </c>
      <c r="E432" s="61">
        <v>8.3999999999999995E-3</v>
      </c>
      <c r="F432" s="61">
        <v>0.18815999999999999</v>
      </c>
      <c r="G432" s="62">
        <v>170</v>
      </c>
      <c r="H432" s="63"/>
      <c r="I432" s="62"/>
      <c r="J432" s="62"/>
      <c r="K432" s="62">
        <v>31.99</v>
      </c>
      <c r="L432" s="50"/>
      <c r="M432" s="50"/>
    </row>
    <row r="433" spans="1:13" s="1" customFormat="1" ht="21" outlineLevel="1" x14ac:dyDescent="0.2">
      <c r="A433" s="58" t="s">
        <v>663</v>
      </c>
      <c r="B433" s="59" t="s">
        <v>397</v>
      </c>
      <c r="C433" s="60" t="s">
        <v>398</v>
      </c>
      <c r="D433" s="59" t="s">
        <v>128</v>
      </c>
      <c r="E433" s="61">
        <v>7.4999999999999993E-5</v>
      </c>
      <c r="F433" s="61">
        <v>1.6800000000000001E-3</v>
      </c>
      <c r="G433" s="62">
        <v>665441</v>
      </c>
      <c r="H433" s="63"/>
      <c r="I433" s="62"/>
      <c r="J433" s="62"/>
      <c r="K433" s="62">
        <v>1117.94</v>
      </c>
      <c r="L433" s="50"/>
      <c r="M433" s="50"/>
    </row>
    <row r="434" spans="1:13" s="1" customFormat="1" outlineLevel="1" x14ac:dyDescent="0.2">
      <c r="A434" s="58" t="s">
        <v>664</v>
      </c>
      <c r="B434" s="59" t="s">
        <v>400</v>
      </c>
      <c r="C434" s="60" t="s">
        <v>401</v>
      </c>
      <c r="D434" s="59" t="s">
        <v>123</v>
      </c>
      <c r="E434" s="61">
        <v>0.113</v>
      </c>
      <c r="F434" s="61">
        <v>2.5312000000000001</v>
      </c>
      <c r="G434" s="62">
        <v>521</v>
      </c>
      <c r="H434" s="63"/>
      <c r="I434" s="62"/>
      <c r="J434" s="62"/>
      <c r="K434" s="62">
        <v>1318.76</v>
      </c>
      <c r="L434" s="50"/>
      <c r="M434" s="50"/>
    </row>
    <row r="435" spans="1:13" s="1" customFormat="1" ht="21" outlineLevel="1" x14ac:dyDescent="0.2">
      <c r="A435" s="58" t="s">
        <v>665</v>
      </c>
      <c r="B435" s="59" t="s">
        <v>386</v>
      </c>
      <c r="C435" s="60" t="s">
        <v>387</v>
      </c>
      <c r="D435" s="59" t="s">
        <v>123</v>
      </c>
      <c r="E435" s="61">
        <v>0.51</v>
      </c>
      <c r="F435" s="61">
        <v>11.423999999999999</v>
      </c>
      <c r="G435" s="62">
        <v>86</v>
      </c>
      <c r="H435" s="63"/>
      <c r="I435" s="62"/>
      <c r="J435" s="62"/>
      <c r="K435" s="62">
        <v>982.46</v>
      </c>
      <c r="L435" s="50"/>
      <c r="M435" s="50"/>
    </row>
    <row r="436" spans="1:13" s="1" customFormat="1" ht="21" outlineLevel="1" x14ac:dyDescent="0.2">
      <c r="A436" s="58" t="s">
        <v>666</v>
      </c>
      <c r="B436" s="59" t="s">
        <v>404</v>
      </c>
      <c r="C436" s="60" t="s">
        <v>405</v>
      </c>
      <c r="D436" s="59" t="s">
        <v>123</v>
      </c>
      <c r="E436" s="61">
        <v>0.1837</v>
      </c>
      <c r="F436" s="61">
        <v>4.1148800000000003</v>
      </c>
      <c r="G436" s="62">
        <v>449</v>
      </c>
      <c r="H436" s="63"/>
      <c r="I436" s="62"/>
      <c r="J436" s="62"/>
      <c r="K436" s="62">
        <v>1847.58</v>
      </c>
      <c r="L436" s="50"/>
      <c r="M436" s="50"/>
    </row>
    <row r="437" spans="1:13" s="1" customFormat="1" ht="12.75" customHeight="1" x14ac:dyDescent="0.2">
      <c r="A437" s="179"/>
      <c r="B437" s="180"/>
      <c r="C437" s="181" t="s">
        <v>667</v>
      </c>
      <c r="D437" s="181"/>
      <c r="E437" s="180"/>
      <c r="F437" s="180"/>
      <c r="G437" s="180"/>
      <c r="H437" s="180"/>
      <c r="I437" s="180"/>
      <c r="J437" s="180"/>
      <c r="K437" s="180"/>
      <c r="L437" s="180"/>
      <c r="M437" s="182"/>
    </row>
    <row r="438" spans="1:13" s="21" customFormat="1" ht="36" x14ac:dyDescent="0.2">
      <c r="A438" s="22" t="s">
        <v>668</v>
      </c>
      <c r="B438" s="23" t="s">
        <v>351</v>
      </c>
      <c r="C438" s="24" t="s">
        <v>352</v>
      </c>
      <c r="D438" s="25" t="s">
        <v>353</v>
      </c>
      <c r="E438" s="26"/>
      <c r="F438" s="27">
        <v>12</v>
      </c>
      <c r="G438" s="28">
        <v>109.35</v>
      </c>
      <c r="H438" s="28" t="s">
        <v>37</v>
      </c>
      <c r="I438" s="28">
        <v>1312.16</v>
      </c>
      <c r="J438" s="29" t="s">
        <v>37</v>
      </c>
      <c r="K438" s="29" t="s">
        <v>37</v>
      </c>
      <c r="L438" s="28">
        <v>944.76</v>
      </c>
      <c r="M438" s="30">
        <v>2437.48</v>
      </c>
    </row>
    <row r="439" spans="1:13" s="21" customFormat="1" x14ac:dyDescent="0.2">
      <c r="A439" s="31"/>
      <c r="B439" s="32"/>
      <c r="C439" s="33" t="s">
        <v>118</v>
      </c>
      <c r="D439" s="34"/>
      <c r="E439" s="35"/>
      <c r="F439" s="34"/>
      <c r="G439" s="36">
        <v>109.35</v>
      </c>
      <c r="H439" s="36" t="s">
        <v>37</v>
      </c>
      <c r="I439" s="36">
        <v>1312.16</v>
      </c>
      <c r="J439" s="37" t="s">
        <v>37</v>
      </c>
      <c r="K439" s="37"/>
      <c r="L439" s="36">
        <v>180.55</v>
      </c>
      <c r="M439" s="37"/>
    </row>
    <row r="440" spans="1:13" s="1" customFormat="1" outlineLevel="1" x14ac:dyDescent="0.2">
      <c r="A440" s="38" t="s">
        <v>669</v>
      </c>
      <c r="B440" s="39" t="s">
        <v>3</v>
      </c>
      <c r="C440" s="40" t="s">
        <v>355</v>
      </c>
      <c r="D440" s="39" t="s">
        <v>39</v>
      </c>
      <c r="E440" s="41">
        <v>0.123</v>
      </c>
      <c r="F440" s="41">
        <v>1.48</v>
      </c>
      <c r="G440" s="42">
        <v>889</v>
      </c>
      <c r="H440" s="43"/>
      <c r="I440" s="42">
        <v>1312.16</v>
      </c>
      <c r="J440" s="42"/>
      <c r="K440" s="42"/>
      <c r="L440" s="42"/>
      <c r="M440" s="42"/>
    </row>
    <row r="441" spans="1:13" s="1" customFormat="1" outlineLevel="1" x14ac:dyDescent="0.2">
      <c r="A441" s="58" t="s">
        <v>670</v>
      </c>
      <c r="B441" s="59" t="s">
        <v>232</v>
      </c>
      <c r="C441" s="60" t="s">
        <v>233</v>
      </c>
      <c r="D441" s="59" t="s">
        <v>128</v>
      </c>
      <c r="E441" s="61">
        <v>9.4000000000000004E-3</v>
      </c>
      <c r="F441" s="61">
        <v>0.1128</v>
      </c>
      <c r="G441" s="62" t="s">
        <v>37</v>
      </c>
      <c r="H441" s="63"/>
      <c r="I441" s="62"/>
      <c r="J441" s="62"/>
      <c r="K441" s="62" t="s">
        <v>37</v>
      </c>
      <c r="L441" s="50"/>
      <c r="M441" s="50"/>
    </row>
    <row r="442" spans="1:13" s="21" customFormat="1" ht="36" x14ac:dyDescent="0.2">
      <c r="A442" s="22" t="s">
        <v>671</v>
      </c>
      <c r="B442" s="23" t="s">
        <v>256</v>
      </c>
      <c r="C442" s="24" t="s">
        <v>257</v>
      </c>
      <c r="D442" s="25" t="s">
        <v>36</v>
      </c>
      <c r="E442" s="26"/>
      <c r="F442" s="27">
        <v>13.5</v>
      </c>
      <c r="G442" s="28">
        <v>792.33</v>
      </c>
      <c r="H442" s="28" t="s">
        <v>37</v>
      </c>
      <c r="I442" s="28">
        <v>10696.4</v>
      </c>
      <c r="J442" s="29" t="s">
        <v>37</v>
      </c>
      <c r="K442" s="29" t="s">
        <v>37</v>
      </c>
      <c r="L442" s="28">
        <v>7701.41</v>
      </c>
      <c r="M442" s="30">
        <v>19869.63</v>
      </c>
    </row>
    <row r="443" spans="1:13" s="21" customFormat="1" x14ac:dyDescent="0.2">
      <c r="A443" s="31"/>
      <c r="B443" s="32"/>
      <c r="C443" s="33" t="s">
        <v>118</v>
      </c>
      <c r="D443" s="34"/>
      <c r="E443" s="35"/>
      <c r="F443" s="34"/>
      <c r="G443" s="36">
        <v>792.33</v>
      </c>
      <c r="H443" s="36" t="s">
        <v>37</v>
      </c>
      <c r="I443" s="36">
        <v>10696.4</v>
      </c>
      <c r="J443" s="37" t="s">
        <v>37</v>
      </c>
      <c r="K443" s="37"/>
      <c r="L443" s="36">
        <v>1471.82</v>
      </c>
      <c r="M443" s="37"/>
    </row>
    <row r="444" spans="1:13" s="1" customFormat="1" outlineLevel="1" x14ac:dyDescent="0.2">
      <c r="A444" s="38" t="s">
        <v>672</v>
      </c>
      <c r="B444" s="39" t="s">
        <v>3</v>
      </c>
      <c r="C444" s="40" t="s">
        <v>182</v>
      </c>
      <c r="D444" s="39" t="s">
        <v>39</v>
      </c>
      <c r="E444" s="41">
        <v>0.69869999999999999</v>
      </c>
      <c r="F444" s="41">
        <v>9.43</v>
      </c>
      <c r="G444" s="42">
        <v>1134</v>
      </c>
      <c r="H444" s="43"/>
      <c r="I444" s="42">
        <v>10696.4</v>
      </c>
      <c r="J444" s="42"/>
      <c r="K444" s="42"/>
      <c r="L444" s="42"/>
      <c r="M444" s="42"/>
    </row>
    <row r="445" spans="1:13" s="1" customFormat="1" outlineLevel="1" x14ac:dyDescent="0.2">
      <c r="A445" s="58" t="s">
        <v>673</v>
      </c>
      <c r="B445" s="59" t="s">
        <v>232</v>
      </c>
      <c r="C445" s="60" t="s">
        <v>233</v>
      </c>
      <c r="D445" s="59" t="s">
        <v>128</v>
      </c>
      <c r="E445" s="61">
        <v>5.1999999999999998E-2</v>
      </c>
      <c r="F445" s="61">
        <v>0.70199999999999996</v>
      </c>
      <c r="G445" s="62" t="s">
        <v>37</v>
      </c>
      <c r="H445" s="63"/>
      <c r="I445" s="62"/>
      <c r="J445" s="62"/>
      <c r="K445" s="62" t="s">
        <v>37</v>
      </c>
      <c r="L445" s="50"/>
      <c r="M445" s="50"/>
    </row>
    <row r="446" spans="1:13" s="21" customFormat="1" ht="36" x14ac:dyDescent="0.2">
      <c r="A446" s="22" t="s">
        <v>674</v>
      </c>
      <c r="B446" s="23" t="s">
        <v>258</v>
      </c>
      <c r="C446" s="24" t="s">
        <v>259</v>
      </c>
      <c r="D446" s="25" t="s">
        <v>260</v>
      </c>
      <c r="E446" s="26"/>
      <c r="F446" s="27">
        <v>7.5</v>
      </c>
      <c r="G446" s="28">
        <v>745.99</v>
      </c>
      <c r="H446" s="28" t="s">
        <v>37</v>
      </c>
      <c r="I446" s="28">
        <v>5594.94</v>
      </c>
      <c r="J446" s="29" t="s">
        <v>37</v>
      </c>
      <c r="K446" s="28">
        <v>2964.99</v>
      </c>
      <c r="L446" s="28">
        <v>2472.15</v>
      </c>
      <c r="M446" s="30">
        <v>8712.4599999999991</v>
      </c>
    </row>
    <row r="447" spans="1:13" s="21" customFormat="1" x14ac:dyDescent="0.2">
      <c r="A447" s="31"/>
      <c r="B447" s="32"/>
      <c r="C447" s="33" t="s">
        <v>261</v>
      </c>
      <c r="D447" s="34"/>
      <c r="E447" s="35"/>
      <c r="F447" s="34"/>
      <c r="G447" s="36">
        <v>350.66</v>
      </c>
      <c r="H447" s="36" t="s">
        <v>37</v>
      </c>
      <c r="I447" s="36">
        <v>2629.95</v>
      </c>
      <c r="J447" s="37" t="s">
        <v>37</v>
      </c>
      <c r="K447" s="37"/>
      <c r="L447" s="36">
        <v>645.37</v>
      </c>
      <c r="M447" s="37"/>
    </row>
    <row r="448" spans="1:13" s="1" customFormat="1" outlineLevel="1" x14ac:dyDescent="0.2">
      <c r="A448" s="38" t="s">
        <v>675</v>
      </c>
      <c r="B448" s="39" t="s">
        <v>3</v>
      </c>
      <c r="C448" s="40" t="s">
        <v>120</v>
      </c>
      <c r="D448" s="39" t="s">
        <v>39</v>
      </c>
      <c r="E448" s="41">
        <v>0.35599999999999998</v>
      </c>
      <c r="F448" s="41">
        <v>2.67</v>
      </c>
      <c r="G448" s="42">
        <v>985</v>
      </c>
      <c r="H448" s="43"/>
      <c r="I448" s="42">
        <v>2629.95</v>
      </c>
      <c r="J448" s="42"/>
      <c r="K448" s="42"/>
      <c r="L448" s="42"/>
      <c r="M448" s="42"/>
    </row>
    <row r="449" spans="1:13" s="1" customFormat="1" ht="21" outlineLevel="1" x14ac:dyDescent="0.2">
      <c r="A449" s="58" t="s">
        <v>676</v>
      </c>
      <c r="B449" s="59" t="s">
        <v>264</v>
      </c>
      <c r="C449" s="60" t="s">
        <v>265</v>
      </c>
      <c r="D449" s="59" t="s">
        <v>76</v>
      </c>
      <c r="E449" s="61">
        <v>2.0400000000000001E-2</v>
      </c>
      <c r="F449" s="61">
        <v>0.153</v>
      </c>
      <c r="G449" s="62">
        <v>19379</v>
      </c>
      <c r="H449" s="63"/>
      <c r="I449" s="62"/>
      <c r="J449" s="62"/>
      <c r="K449" s="62">
        <v>2964.99</v>
      </c>
      <c r="L449" s="50"/>
      <c r="M449" s="50"/>
    </row>
    <row r="450" spans="1:13" s="21" customFormat="1" ht="36" x14ac:dyDescent="0.2">
      <c r="A450" s="22" t="s">
        <v>677</v>
      </c>
      <c r="B450" s="23" t="s">
        <v>678</v>
      </c>
      <c r="C450" s="24" t="s">
        <v>679</v>
      </c>
      <c r="D450" s="25" t="s">
        <v>268</v>
      </c>
      <c r="E450" s="26"/>
      <c r="F450" s="27">
        <v>13.5</v>
      </c>
      <c r="G450" s="28">
        <v>2516.9</v>
      </c>
      <c r="H450" s="28">
        <v>23.11</v>
      </c>
      <c r="I450" s="28">
        <v>33978.089999999997</v>
      </c>
      <c r="J450" s="28">
        <v>311.95999999999998</v>
      </c>
      <c r="K450" s="28">
        <v>23120.25</v>
      </c>
      <c r="L450" s="28">
        <v>10057.450000000001</v>
      </c>
      <c r="M450" s="30">
        <v>47558.39</v>
      </c>
    </row>
    <row r="451" spans="1:13" s="21" customFormat="1" x14ac:dyDescent="0.2">
      <c r="A451" s="31"/>
      <c r="B451" s="32"/>
      <c r="C451" s="33" t="s">
        <v>261</v>
      </c>
      <c r="D451" s="34"/>
      <c r="E451" s="35"/>
      <c r="F451" s="34"/>
      <c r="G451" s="36">
        <v>781.18</v>
      </c>
      <c r="H451" s="36">
        <v>11.37</v>
      </c>
      <c r="I451" s="36">
        <v>10545.88</v>
      </c>
      <c r="J451" s="36">
        <v>153.54</v>
      </c>
      <c r="K451" s="37"/>
      <c r="L451" s="36">
        <v>3522.84</v>
      </c>
      <c r="M451" s="37"/>
    </row>
    <row r="452" spans="1:13" s="1" customFormat="1" outlineLevel="1" x14ac:dyDescent="0.2">
      <c r="A452" s="38" t="s">
        <v>680</v>
      </c>
      <c r="B452" s="39" t="s">
        <v>3</v>
      </c>
      <c r="C452" s="40" t="s">
        <v>538</v>
      </c>
      <c r="D452" s="39" t="s">
        <v>39</v>
      </c>
      <c r="E452" s="41">
        <v>0.72599999999999998</v>
      </c>
      <c r="F452" s="41">
        <v>9.8000000000000007</v>
      </c>
      <c r="G452" s="42">
        <v>1076</v>
      </c>
      <c r="H452" s="43"/>
      <c r="I452" s="42">
        <v>10545.88</v>
      </c>
      <c r="J452" s="42"/>
      <c r="K452" s="42"/>
      <c r="L452" s="42"/>
      <c r="M452" s="42"/>
    </row>
    <row r="453" spans="1:13" s="1" customFormat="1" outlineLevel="1" x14ac:dyDescent="0.2">
      <c r="A453" s="38" t="s">
        <v>681</v>
      </c>
      <c r="B453" s="39" t="s">
        <v>45</v>
      </c>
      <c r="C453" s="40" t="s">
        <v>46</v>
      </c>
      <c r="D453" s="39" t="s">
        <v>39</v>
      </c>
      <c r="E453" s="41">
        <v>8.3999999999999995E-3</v>
      </c>
      <c r="F453" s="41">
        <v>0.1134</v>
      </c>
      <c r="G453" s="42"/>
      <c r="H453" s="43"/>
      <c r="I453" s="42"/>
      <c r="J453" s="42"/>
      <c r="K453" s="42"/>
      <c r="L453" s="42"/>
      <c r="M453" s="42"/>
    </row>
    <row r="454" spans="1:13" s="1" customFormat="1" outlineLevel="1" x14ac:dyDescent="0.2">
      <c r="A454" s="44" t="s">
        <v>682</v>
      </c>
      <c r="B454" s="45" t="s">
        <v>52</v>
      </c>
      <c r="C454" s="46" t="s">
        <v>53</v>
      </c>
      <c r="D454" s="45" t="s">
        <v>50</v>
      </c>
      <c r="E454" s="47">
        <v>8.3999999999999995E-3</v>
      </c>
      <c r="F454" s="47">
        <v>0.1134</v>
      </c>
      <c r="G454" s="48"/>
      <c r="H454" s="49">
        <v>2751</v>
      </c>
      <c r="I454" s="49"/>
      <c r="J454" s="49">
        <v>311.95999999999998</v>
      </c>
      <c r="K454" s="49"/>
      <c r="L454" s="50"/>
      <c r="M454" s="50"/>
    </row>
    <row r="455" spans="1:13" s="1" customFormat="1" outlineLevel="2" x14ac:dyDescent="0.2">
      <c r="A455" s="51" t="s">
        <v>682</v>
      </c>
      <c r="B455" s="52"/>
      <c r="C455" s="53" t="s">
        <v>54</v>
      </c>
      <c r="D455" s="54" t="s">
        <v>39</v>
      </c>
      <c r="E455" s="55">
        <v>8.3999999999999995E-3</v>
      </c>
      <c r="F455" s="55">
        <v>0.1134</v>
      </c>
      <c r="G455" s="56"/>
      <c r="H455" s="57">
        <v>1354</v>
      </c>
      <c r="I455" s="57"/>
      <c r="J455" s="57">
        <v>153.54</v>
      </c>
      <c r="K455" s="49"/>
      <c r="L455" s="50"/>
      <c r="M455" s="50"/>
    </row>
    <row r="456" spans="1:13" s="1" customFormat="1" ht="21" outlineLevel="1" x14ac:dyDescent="0.2">
      <c r="A456" s="58" t="s">
        <v>683</v>
      </c>
      <c r="B456" s="59" t="s">
        <v>684</v>
      </c>
      <c r="C456" s="60" t="s">
        <v>685</v>
      </c>
      <c r="D456" s="59" t="s">
        <v>76</v>
      </c>
      <c r="E456" s="61">
        <v>1.2999999999999999E-2</v>
      </c>
      <c r="F456" s="61">
        <v>0.17549999999999999</v>
      </c>
      <c r="G456" s="62">
        <v>17945</v>
      </c>
      <c r="H456" s="63"/>
      <c r="I456" s="62"/>
      <c r="J456" s="62"/>
      <c r="K456" s="62">
        <v>3149.35</v>
      </c>
      <c r="L456" s="50"/>
      <c r="M456" s="50"/>
    </row>
    <row r="457" spans="1:13" s="1" customFormat="1" outlineLevel="1" x14ac:dyDescent="0.2">
      <c r="A457" s="58" t="s">
        <v>686</v>
      </c>
      <c r="B457" s="59" t="s">
        <v>687</v>
      </c>
      <c r="C457" s="60" t="s">
        <v>688</v>
      </c>
      <c r="D457" s="59" t="s">
        <v>76</v>
      </c>
      <c r="E457" s="61">
        <v>3.0599999999999999E-2</v>
      </c>
      <c r="F457" s="61">
        <v>0.41310000000000002</v>
      </c>
      <c r="G457" s="62">
        <v>3144</v>
      </c>
      <c r="H457" s="63"/>
      <c r="I457" s="62"/>
      <c r="J457" s="62"/>
      <c r="K457" s="62">
        <v>1298.79</v>
      </c>
      <c r="L457" s="50"/>
      <c r="M457" s="50"/>
    </row>
    <row r="458" spans="1:13" s="1" customFormat="1" ht="21" outlineLevel="1" x14ac:dyDescent="0.2">
      <c r="A458" s="58" t="s">
        <v>689</v>
      </c>
      <c r="B458" s="59" t="s">
        <v>690</v>
      </c>
      <c r="C458" s="60" t="s">
        <v>691</v>
      </c>
      <c r="D458" s="59" t="s">
        <v>36</v>
      </c>
      <c r="E458" s="61">
        <v>1.02</v>
      </c>
      <c r="F458" s="61">
        <v>13.77</v>
      </c>
      <c r="G458" s="62">
        <v>1356</v>
      </c>
      <c r="H458" s="63"/>
      <c r="I458" s="62"/>
      <c r="J458" s="62"/>
      <c r="K458" s="62">
        <v>18672.12</v>
      </c>
      <c r="L458" s="50"/>
      <c r="M458" s="50"/>
    </row>
    <row r="459" spans="1:13" s="21" customFormat="1" ht="60" x14ac:dyDescent="0.2">
      <c r="A459" s="22" t="s">
        <v>692</v>
      </c>
      <c r="B459" s="23" t="s">
        <v>693</v>
      </c>
      <c r="C459" s="24" t="s">
        <v>694</v>
      </c>
      <c r="D459" s="25" t="s">
        <v>695</v>
      </c>
      <c r="E459" s="26"/>
      <c r="F459" s="27">
        <v>6.25</v>
      </c>
      <c r="G459" s="28">
        <v>7896.72</v>
      </c>
      <c r="H459" s="28">
        <v>26.31</v>
      </c>
      <c r="I459" s="28">
        <v>49354.47</v>
      </c>
      <c r="J459" s="28">
        <v>164.44</v>
      </c>
      <c r="K459" s="28">
        <v>27364.400000000001</v>
      </c>
      <c r="L459" s="28">
        <v>17495.04</v>
      </c>
      <c r="M459" s="30">
        <v>72197.48</v>
      </c>
    </row>
    <row r="460" spans="1:13" s="21" customFormat="1" x14ac:dyDescent="0.2">
      <c r="A460" s="31"/>
      <c r="B460" s="32"/>
      <c r="C460" s="33" t="s">
        <v>240</v>
      </c>
      <c r="D460" s="34"/>
      <c r="E460" s="35"/>
      <c r="F460" s="34"/>
      <c r="G460" s="36">
        <v>3492.1</v>
      </c>
      <c r="H460" s="36">
        <v>6.91</v>
      </c>
      <c r="I460" s="36">
        <v>21825.63</v>
      </c>
      <c r="J460" s="36">
        <v>43.17</v>
      </c>
      <c r="K460" s="37"/>
      <c r="L460" s="36">
        <v>5347.96</v>
      </c>
      <c r="M460" s="37"/>
    </row>
    <row r="461" spans="1:13" s="1" customFormat="1" outlineLevel="1" x14ac:dyDescent="0.2">
      <c r="A461" s="38" t="s">
        <v>696</v>
      </c>
      <c r="B461" s="39" t="s">
        <v>3</v>
      </c>
      <c r="C461" s="40" t="s">
        <v>135</v>
      </c>
      <c r="D461" s="39" t="s">
        <v>39</v>
      </c>
      <c r="E461" s="41">
        <v>2.58</v>
      </c>
      <c r="F461" s="41">
        <v>16.12</v>
      </c>
      <c r="G461" s="42">
        <v>1354</v>
      </c>
      <c r="H461" s="43"/>
      <c r="I461" s="42">
        <v>21825.63</v>
      </c>
      <c r="J461" s="42"/>
      <c r="K461" s="42"/>
      <c r="L461" s="42"/>
      <c r="M461" s="42"/>
    </row>
    <row r="462" spans="1:13" s="1" customFormat="1" outlineLevel="1" x14ac:dyDescent="0.2">
      <c r="A462" s="38" t="s">
        <v>697</v>
      </c>
      <c r="B462" s="39" t="s">
        <v>45</v>
      </c>
      <c r="C462" s="40" t="s">
        <v>46</v>
      </c>
      <c r="D462" s="39" t="s">
        <v>39</v>
      </c>
      <c r="E462" s="41">
        <v>4.1999999999999997E-3</v>
      </c>
      <c r="F462" s="41">
        <v>2.6200000000000001E-2</v>
      </c>
      <c r="G462" s="42"/>
      <c r="H462" s="43"/>
      <c r="I462" s="42"/>
      <c r="J462" s="42"/>
      <c r="K462" s="42"/>
      <c r="L462" s="42"/>
      <c r="M462" s="42"/>
    </row>
    <row r="463" spans="1:13" s="1" customFormat="1" outlineLevel="1" x14ac:dyDescent="0.2">
      <c r="A463" s="44" t="s">
        <v>698</v>
      </c>
      <c r="B463" s="45" t="s">
        <v>296</v>
      </c>
      <c r="C463" s="46" t="s">
        <v>297</v>
      </c>
      <c r="D463" s="45" t="s">
        <v>50</v>
      </c>
      <c r="E463" s="47">
        <v>0.35260000000000002</v>
      </c>
      <c r="F463" s="47">
        <v>2.2037499999999999</v>
      </c>
      <c r="G463" s="48"/>
      <c r="H463" s="49">
        <v>12</v>
      </c>
      <c r="I463" s="49"/>
      <c r="J463" s="49">
        <v>26.45</v>
      </c>
      <c r="K463" s="49"/>
      <c r="L463" s="50"/>
      <c r="M463" s="50"/>
    </row>
    <row r="464" spans="1:13" s="1" customFormat="1" outlineLevel="1" x14ac:dyDescent="0.2">
      <c r="A464" s="44" t="s">
        <v>699</v>
      </c>
      <c r="B464" s="45" t="s">
        <v>125</v>
      </c>
      <c r="C464" s="46" t="s">
        <v>126</v>
      </c>
      <c r="D464" s="45" t="s">
        <v>50</v>
      </c>
      <c r="E464" s="47">
        <v>2.0999999999999999E-3</v>
      </c>
      <c r="F464" s="47">
        <v>1.3125E-2</v>
      </c>
      <c r="G464" s="48"/>
      <c r="H464" s="49">
        <v>5044</v>
      </c>
      <c r="I464" s="49"/>
      <c r="J464" s="49">
        <v>66.2</v>
      </c>
      <c r="K464" s="49"/>
      <c r="L464" s="50"/>
      <c r="M464" s="50"/>
    </row>
    <row r="465" spans="1:13" s="1" customFormat="1" outlineLevel="2" x14ac:dyDescent="0.2">
      <c r="A465" s="51" t="s">
        <v>699</v>
      </c>
      <c r="B465" s="52"/>
      <c r="C465" s="53" t="s">
        <v>54</v>
      </c>
      <c r="D465" s="54" t="s">
        <v>39</v>
      </c>
      <c r="E465" s="55">
        <v>2.0999999999999999E-3</v>
      </c>
      <c r="F465" s="55">
        <v>1.3125E-2</v>
      </c>
      <c r="G465" s="56"/>
      <c r="H465" s="57">
        <v>1935</v>
      </c>
      <c r="I465" s="57"/>
      <c r="J465" s="57">
        <v>25.4</v>
      </c>
      <c r="K465" s="49"/>
      <c r="L465" s="50"/>
      <c r="M465" s="50"/>
    </row>
    <row r="466" spans="1:13" s="1" customFormat="1" outlineLevel="1" x14ac:dyDescent="0.2">
      <c r="A466" s="44" t="s">
        <v>700</v>
      </c>
      <c r="B466" s="45" t="s">
        <v>48</v>
      </c>
      <c r="C466" s="46" t="s">
        <v>49</v>
      </c>
      <c r="D466" s="45" t="s">
        <v>50</v>
      </c>
      <c r="E466" s="47">
        <v>9.5500000000000002E-2</v>
      </c>
      <c r="F466" s="47">
        <v>0.59687500000000004</v>
      </c>
      <c r="G466" s="48"/>
      <c r="H466" s="49">
        <v>16</v>
      </c>
      <c r="I466" s="49"/>
      <c r="J466" s="49">
        <v>9.5500000000000007</v>
      </c>
      <c r="K466" s="49"/>
      <c r="L466" s="50"/>
      <c r="M466" s="50"/>
    </row>
    <row r="467" spans="1:13" s="1" customFormat="1" outlineLevel="1" x14ac:dyDescent="0.2">
      <c r="A467" s="44" t="s">
        <v>701</v>
      </c>
      <c r="B467" s="45" t="s">
        <v>273</v>
      </c>
      <c r="C467" s="46" t="s">
        <v>274</v>
      </c>
      <c r="D467" s="45" t="s">
        <v>50</v>
      </c>
      <c r="E467" s="47">
        <v>3.78E-2</v>
      </c>
      <c r="F467" s="47">
        <v>0.23624999999999999</v>
      </c>
      <c r="G467" s="48"/>
      <c r="H467" s="49">
        <v>87</v>
      </c>
      <c r="I467" s="49"/>
      <c r="J467" s="49">
        <v>20.55</v>
      </c>
      <c r="K467" s="49"/>
      <c r="L467" s="50"/>
      <c r="M467" s="50"/>
    </row>
    <row r="468" spans="1:13" s="1" customFormat="1" outlineLevel="1" x14ac:dyDescent="0.2">
      <c r="A468" s="44" t="s">
        <v>702</v>
      </c>
      <c r="B468" s="45" t="s">
        <v>52</v>
      </c>
      <c r="C468" s="46" t="s">
        <v>53</v>
      </c>
      <c r="D468" s="45" t="s">
        <v>50</v>
      </c>
      <c r="E468" s="47">
        <v>2.0999999999999999E-3</v>
      </c>
      <c r="F468" s="47">
        <v>1.3125E-2</v>
      </c>
      <c r="G468" s="48"/>
      <c r="H468" s="49">
        <v>2751</v>
      </c>
      <c r="I468" s="49"/>
      <c r="J468" s="49">
        <v>36.11</v>
      </c>
      <c r="K468" s="49"/>
      <c r="L468" s="50"/>
      <c r="M468" s="50"/>
    </row>
    <row r="469" spans="1:13" s="1" customFormat="1" outlineLevel="2" x14ac:dyDescent="0.2">
      <c r="A469" s="51" t="s">
        <v>702</v>
      </c>
      <c r="B469" s="52"/>
      <c r="C469" s="53" t="s">
        <v>54</v>
      </c>
      <c r="D469" s="54" t="s">
        <v>39</v>
      </c>
      <c r="E469" s="55">
        <v>2.0999999999999999E-3</v>
      </c>
      <c r="F469" s="55">
        <v>1.3125E-2</v>
      </c>
      <c r="G469" s="56"/>
      <c r="H469" s="57">
        <v>1354</v>
      </c>
      <c r="I469" s="57"/>
      <c r="J469" s="57">
        <v>17.77</v>
      </c>
      <c r="K469" s="49"/>
      <c r="L469" s="50"/>
      <c r="M469" s="50"/>
    </row>
    <row r="470" spans="1:13" s="1" customFormat="1" outlineLevel="1" x14ac:dyDescent="0.2">
      <c r="A470" s="44" t="s">
        <v>703</v>
      </c>
      <c r="B470" s="45" t="s">
        <v>172</v>
      </c>
      <c r="C470" s="46" t="s">
        <v>173</v>
      </c>
      <c r="D470" s="45" t="s">
        <v>50</v>
      </c>
      <c r="E470" s="47">
        <v>5.2499999999999998E-2</v>
      </c>
      <c r="F470" s="47">
        <v>0.328125</v>
      </c>
      <c r="G470" s="48"/>
      <c r="H470" s="49">
        <v>17</v>
      </c>
      <c r="I470" s="49"/>
      <c r="J470" s="49">
        <v>5.58</v>
      </c>
      <c r="K470" s="49"/>
      <c r="L470" s="50"/>
      <c r="M470" s="50"/>
    </row>
    <row r="471" spans="1:13" s="1" customFormat="1" outlineLevel="1" x14ac:dyDescent="0.2">
      <c r="A471" s="58" t="s">
        <v>704</v>
      </c>
      <c r="B471" s="59" t="s">
        <v>705</v>
      </c>
      <c r="C471" s="60" t="s">
        <v>706</v>
      </c>
      <c r="D471" s="59" t="s">
        <v>127</v>
      </c>
      <c r="E471" s="61">
        <v>3.5000000000000001E-3</v>
      </c>
      <c r="F471" s="61">
        <v>2.1874999999999999E-2</v>
      </c>
      <c r="G471" s="62">
        <v>48126</v>
      </c>
      <c r="H471" s="63"/>
      <c r="I471" s="62"/>
      <c r="J471" s="62"/>
      <c r="K471" s="62">
        <v>1052.76</v>
      </c>
      <c r="L471" s="50"/>
      <c r="M471" s="50"/>
    </row>
    <row r="472" spans="1:13" s="1" customFormat="1" ht="21" outlineLevel="1" x14ac:dyDescent="0.2">
      <c r="A472" s="58" t="s">
        <v>707</v>
      </c>
      <c r="B472" s="59" t="s">
        <v>708</v>
      </c>
      <c r="C472" s="60" t="s">
        <v>709</v>
      </c>
      <c r="D472" s="59" t="s">
        <v>123</v>
      </c>
      <c r="E472" s="61">
        <v>6.0499999999999998E-2</v>
      </c>
      <c r="F472" s="61">
        <v>0.37812499999999999</v>
      </c>
      <c r="G472" s="62">
        <v>1607</v>
      </c>
      <c r="H472" s="63"/>
      <c r="I472" s="62"/>
      <c r="J472" s="62"/>
      <c r="K472" s="62">
        <v>607.65</v>
      </c>
      <c r="L472" s="50"/>
      <c r="M472" s="50"/>
    </row>
    <row r="473" spans="1:13" s="1" customFormat="1" ht="21" outlineLevel="1" x14ac:dyDescent="0.2">
      <c r="A473" s="58" t="s">
        <v>710</v>
      </c>
      <c r="B473" s="59" t="s">
        <v>711</v>
      </c>
      <c r="C473" s="60" t="s">
        <v>712</v>
      </c>
      <c r="D473" s="59" t="s">
        <v>36</v>
      </c>
      <c r="E473" s="61">
        <v>1.02</v>
      </c>
      <c r="F473" s="61">
        <v>6.375</v>
      </c>
      <c r="G473" s="62">
        <v>4032</v>
      </c>
      <c r="H473" s="63"/>
      <c r="I473" s="62"/>
      <c r="J473" s="62"/>
      <c r="K473" s="62">
        <v>25704</v>
      </c>
      <c r="L473" s="50"/>
      <c r="M473" s="50"/>
    </row>
    <row r="474" spans="1:13" s="21" customFormat="1" ht="36" x14ac:dyDescent="0.2">
      <c r="A474" s="22" t="s">
        <v>713</v>
      </c>
      <c r="B474" s="23" t="s">
        <v>408</v>
      </c>
      <c r="C474" s="24" t="s">
        <v>409</v>
      </c>
      <c r="D474" s="25" t="s">
        <v>36</v>
      </c>
      <c r="E474" s="26"/>
      <c r="F474" s="27">
        <v>10.5</v>
      </c>
      <c r="G474" s="28">
        <v>1823.98</v>
      </c>
      <c r="H474" s="28">
        <v>126.64</v>
      </c>
      <c r="I474" s="28">
        <v>19151.830000000002</v>
      </c>
      <c r="J474" s="28">
        <v>1329.7</v>
      </c>
      <c r="K474" s="28">
        <v>3712.5</v>
      </c>
      <c r="L474" s="28">
        <v>11808.62</v>
      </c>
      <c r="M474" s="30">
        <v>33437.29</v>
      </c>
    </row>
    <row r="475" spans="1:13" s="21" customFormat="1" x14ac:dyDescent="0.2">
      <c r="A475" s="31"/>
      <c r="B475" s="32"/>
      <c r="C475" s="33" t="s">
        <v>240</v>
      </c>
      <c r="D475" s="34"/>
      <c r="E475" s="35"/>
      <c r="F475" s="34"/>
      <c r="G475" s="36">
        <v>1343.78</v>
      </c>
      <c r="H475" s="36">
        <v>62.01</v>
      </c>
      <c r="I475" s="36">
        <v>14109.64</v>
      </c>
      <c r="J475" s="36">
        <v>651.14</v>
      </c>
      <c r="K475" s="37"/>
      <c r="L475" s="36">
        <v>2476.84</v>
      </c>
      <c r="M475" s="37"/>
    </row>
    <row r="476" spans="1:13" s="1" customFormat="1" outlineLevel="1" x14ac:dyDescent="0.2">
      <c r="A476" s="38" t="s">
        <v>714</v>
      </c>
      <c r="B476" s="39" t="s">
        <v>3</v>
      </c>
      <c r="C476" s="40" t="s">
        <v>142</v>
      </c>
      <c r="D476" s="39" t="s">
        <v>39</v>
      </c>
      <c r="E476" s="41">
        <v>1.02</v>
      </c>
      <c r="F476" s="41">
        <v>10.76</v>
      </c>
      <c r="G476" s="42">
        <v>1311</v>
      </c>
      <c r="H476" s="43"/>
      <c r="I476" s="42">
        <v>14109.64</v>
      </c>
      <c r="J476" s="42"/>
      <c r="K476" s="42"/>
      <c r="L476" s="42"/>
      <c r="M476" s="42"/>
    </row>
    <row r="477" spans="1:13" s="1" customFormat="1" outlineLevel="1" x14ac:dyDescent="0.2">
      <c r="A477" s="38" t="s">
        <v>715</v>
      </c>
      <c r="B477" s="39" t="s">
        <v>45</v>
      </c>
      <c r="C477" s="40" t="s">
        <v>46</v>
      </c>
      <c r="D477" s="39" t="s">
        <v>39</v>
      </c>
      <c r="E477" s="41">
        <v>4.58E-2</v>
      </c>
      <c r="F477" s="41">
        <v>0.48089999999999999</v>
      </c>
      <c r="G477" s="42"/>
      <c r="H477" s="43"/>
      <c r="I477" s="42"/>
      <c r="J477" s="42"/>
      <c r="K477" s="42"/>
      <c r="L477" s="42"/>
      <c r="M477" s="42"/>
    </row>
    <row r="478" spans="1:13" s="1" customFormat="1" outlineLevel="1" x14ac:dyDescent="0.2">
      <c r="A478" s="44" t="s">
        <v>716</v>
      </c>
      <c r="B478" s="45" t="s">
        <v>296</v>
      </c>
      <c r="C478" s="46" t="s">
        <v>297</v>
      </c>
      <c r="D478" s="45" t="s">
        <v>50</v>
      </c>
      <c r="E478" s="47">
        <v>5.3499999999999999E-2</v>
      </c>
      <c r="F478" s="47">
        <v>0.56174999999999997</v>
      </c>
      <c r="G478" s="48"/>
      <c r="H478" s="49">
        <v>12</v>
      </c>
      <c r="I478" s="49"/>
      <c r="J478" s="49">
        <v>6.74</v>
      </c>
      <c r="K478" s="49"/>
      <c r="L478" s="50"/>
      <c r="M478" s="50"/>
    </row>
    <row r="479" spans="1:13" s="1" customFormat="1" outlineLevel="1" x14ac:dyDescent="0.2">
      <c r="A479" s="44" t="s">
        <v>717</v>
      </c>
      <c r="B479" s="45" t="s">
        <v>52</v>
      </c>
      <c r="C479" s="46" t="s">
        <v>53</v>
      </c>
      <c r="D479" s="45" t="s">
        <v>50</v>
      </c>
      <c r="E479" s="47">
        <v>4.58E-2</v>
      </c>
      <c r="F479" s="47">
        <v>0.48089999999999999</v>
      </c>
      <c r="G479" s="48"/>
      <c r="H479" s="49">
        <v>2751</v>
      </c>
      <c r="I479" s="49"/>
      <c r="J479" s="49">
        <v>1322.96</v>
      </c>
      <c r="K479" s="49"/>
      <c r="L479" s="50"/>
      <c r="M479" s="50"/>
    </row>
    <row r="480" spans="1:13" s="1" customFormat="1" outlineLevel="2" x14ac:dyDescent="0.2">
      <c r="A480" s="51" t="s">
        <v>717</v>
      </c>
      <c r="B480" s="52"/>
      <c r="C480" s="53" t="s">
        <v>54</v>
      </c>
      <c r="D480" s="54" t="s">
        <v>39</v>
      </c>
      <c r="E480" s="55">
        <v>4.58E-2</v>
      </c>
      <c r="F480" s="55">
        <v>0.48089999999999999</v>
      </c>
      <c r="G480" s="56"/>
      <c r="H480" s="57">
        <v>1354</v>
      </c>
      <c r="I480" s="57"/>
      <c r="J480" s="57">
        <v>651.14</v>
      </c>
      <c r="K480" s="49"/>
      <c r="L480" s="50"/>
      <c r="M480" s="50"/>
    </row>
    <row r="481" spans="1:13" s="1" customFormat="1" ht="21" outlineLevel="1" x14ac:dyDescent="0.2">
      <c r="A481" s="58" t="s">
        <v>718</v>
      </c>
      <c r="B481" s="59" t="s">
        <v>719</v>
      </c>
      <c r="C481" s="60" t="s">
        <v>720</v>
      </c>
      <c r="D481" s="59" t="s">
        <v>220</v>
      </c>
      <c r="E481" s="61">
        <v>1E-3</v>
      </c>
      <c r="F481" s="61">
        <v>1.0500000000000001E-2</v>
      </c>
      <c r="G481" s="62">
        <v>353571</v>
      </c>
      <c r="H481" s="63"/>
      <c r="I481" s="62"/>
      <c r="J481" s="62"/>
      <c r="K481" s="62">
        <v>3712.5</v>
      </c>
      <c r="L481" s="50"/>
      <c r="M481" s="50"/>
    </row>
    <row r="482" spans="1:13" s="21" customFormat="1" ht="48" x14ac:dyDescent="0.2">
      <c r="A482" s="22" t="s">
        <v>721</v>
      </c>
      <c r="B482" s="23" t="s">
        <v>418</v>
      </c>
      <c r="C482" s="24" t="s">
        <v>419</v>
      </c>
      <c r="D482" s="25" t="s">
        <v>128</v>
      </c>
      <c r="E482" s="26"/>
      <c r="F482" s="27">
        <v>0.02</v>
      </c>
      <c r="G482" s="28">
        <v>497434</v>
      </c>
      <c r="H482" s="28" t="s">
        <v>37</v>
      </c>
      <c r="I482" s="28">
        <v>9948.68</v>
      </c>
      <c r="J482" s="29" t="s">
        <v>37</v>
      </c>
      <c r="K482" s="28">
        <v>9948.68</v>
      </c>
      <c r="L482" s="29" t="s">
        <v>37</v>
      </c>
      <c r="M482" s="30">
        <v>10744.57</v>
      </c>
    </row>
    <row r="483" spans="1:13" s="21" customFormat="1" x14ac:dyDescent="0.2">
      <c r="A483" s="31"/>
      <c r="B483" s="32"/>
      <c r="C483" s="33" t="s">
        <v>57</v>
      </c>
      <c r="D483" s="34"/>
      <c r="E483" s="35"/>
      <c r="F483" s="34"/>
      <c r="G483" s="36" t="s">
        <v>37</v>
      </c>
      <c r="H483" s="36" t="s">
        <v>37</v>
      </c>
      <c r="I483" s="37" t="s">
        <v>37</v>
      </c>
      <c r="J483" s="37" t="s">
        <v>37</v>
      </c>
      <c r="K483" s="37"/>
      <c r="L483" s="36">
        <v>795.89</v>
      </c>
      <c r="M483" s="37"/>
    </row>
    <row r="484" spans="1:13" s="21" customFormat="1" ht="36" x14ac:dyDescent="0.2">
      <c r="A484" s="22" t="s">
        <v>722</v>
      </c>
      <c r="B484" s="23" t="s">
        <v>723</v>
      </c>
      <c r="C484" s="24" t="s">
        <v>724</v>
      </c>
      <c r="D484" s="25" t="s">
        <v>151</v>
      </c>
      <c r="E484" s="26"/>
      <c r="F484" s="27">
        <v>5</v>
      </c>
      <c r="G484" s="28">
        <v>695.15</v>
      </c>
      <c r="H484" s="28">
        <v>70.25</v>
      </c>
      <c r="I484" s="28">
        <v>3475.74</v>
      </c>
      <c r="J484" s="28">
        <v>351.26</v>
      </c>
      <c r="K484" s="28">
        <v>404.16</v>
      </c>
      <c r="L484" s="28">
        <v>3386.53</v>
      </c>
      <c r="M484" s="30">
        <v>7411.26</v>
      </c>
    </row>
    <row r="485" spans="1:13" s="21" customFormat="1" x14ac:dyDescent="0.2">
      <c r="A485" s="31"/>
      <c r="B485" s="32"/>
      <c r="C485" s="33" t="s">
        <v>725</v>
      </c>
      <c r="D485" s="34"/>
      <c r="E485" s="35"/>
      <c r="F485" s="34"/>
      <c r="G485" s="36">
        <v>544.07000000000005</v>
      </c>
      <c r="H485" s="36">
        <v>29.92</v>
      </c>
      <c r="I485" s="36">
        <v>2720.32</v>
      </c>
      <c r="J485" s="36">
        <v>149.62</v>
      </c>
      <c r="K485" s="37"/>
      <c r="L485" s="36">
        <v>548.98</v>
      </c>
      <c r="M485" s="37"/>
    </row>
    <row r="486" spans="1:13" s="1" customFormat="1" outlineLevel="1" x14ac:dyDescent="0.2">
      <c r="A486" s="38" t="s">
        <v>726</v>
      </c>
      <c r="B486" s="39" t="s">
        <v>3</v>
      </c>
      <c r="C486" s="40" t="s">
        <v>142</v>
      </c>
      <c r="D486" s="39" t="s">
        <v>39</v>
      </c>
      <c r="E486" s="41">
        <v>0.41499999999999998</v>
      </c>
      <c r="F486" s="41">
        <v>2.08</v>
      </c>
      <c r="G486" s="42">
        <v>1311</v>
      </c>
      <c r="H486" s="43"/>
      <c r="I486" s="42">
        <v>2720.32</v>
      </c>
      <c r="J486" s="42"/>
      <c r="K486" s="42"/>
      <c r="L486" s="42"/>
      <c r="M486" s="42"/>
    </row>
    <row r="487" spans="1:13" s="1" customFormat="1" outlineLevel="1" x14ac:dyDescent="0.2">
      <c r="A487" s="38" t="s">
        <v>727</v>
      </c>
      <c r="B487" s="39" t="s">
        <v>45</v>
      </c>
      <c r="C487" s="40" t="s">
        <v>46</v>
      </c>
      <c r="D487" s="39" t="s">
        <v>39</v>
      </c>
      <c r="E487" s="41">
        <v>2.2100000000000002E-2</v>
      </c>
      <c r="F487" s="41">
        <v>0.1105</v>
      </c>
      <c r="G487" s="42"/>
      <c r="H487" s="43"/>
      <c r="I487" s="42"/>
      <c r="J487" s="42"/>
      <c r="K487" s="42"/>
      <c r="L487" s="42"/>
      <c r="M487" s="42"/>
    </row>
    <row r="488" spans="1:13" s="1" customFormat="1" outlineLevel="1" x14ac:dyDescent="0.2">
      <c r="A488" s="44" t="s">
        <v>728</v>
      </c>
      <c r="B488" s="45" t="s">
        <v>143</v>
      </c>
      <c r="C488" s="46" t="s">
        <v>144</v>
      </c>
      <c r="D488" s="45" t="s">
        <v>50</v>
      </c>
      <c r="E488" s="47">
        <v>5.8000000000000003E-2</v>
      </c>
      <c r="F488" s="47">
        <v>0.28999999999999998</v>
      </c>
      <c r="G488" s="48"/>
      <c r="H488" s="49">
        <v>163</v>
      </c>
      <c r="I488" s="49"/>
      <c r="J488" s="49">
        <v>47.27</v>
      </c>
      <c r="K488" s="49"/>
      <c r="L488" s="50"/>
      <c r="M488" s="50"/>
    </row>
    <row r="489" spans="1:13" s="1" customFormat="1" outlineLevel="1" x14ac:dyDescent="0.2">
      <c r="A489" s="44" t="s">
        <v>729</v>
      </c>
      <c r="B489" s="45" t="s">
        <v>52</v>
      </c>
      <c r="C489" s="46" t="s">
        <v>53</v>
      </c>
      <c r="D489" s="45" t="s">
        <v>50</v>
      </c>
      <c r="E489" s="47">
        <v>2.2100000000000002E-2</v>
      </c>
      <c r="F489" s="47">
        <v>0.1105</v>
      </c>
      <c r="G489" s="48"/>
      <c r="H489" s="49">
        <v>2751</v>
      </c>
      <c r="I489" s="49"/>
      <c r="J489" s="49">
        <v>303.99</v>
      </c>
      <c r="K489" s="49"/>
      <c r="L489" s="50"/>
      <c r="M489" s="50"/>
    </row>
    <row r="490" spans="1:13" s="1" customFormat="1" outlineLevel="2" x14ac:dyDescent="0.2">
      <c r="A490" s="51" t="s">
        <v>729</v>
      </c>
      <c r="B490" s="52"/>
      <c r="C490" s="53" t="s">
        <v>54</v>
      </c>
      <c r="D490" s="54" t="s">
        <v>39</v>
      </c>
      <c r="E490" s="55">
        <v>2.2100000000000002E-2</v>
      </c>
      <c r="F490" s="55">
        <v>0.1105</v>
      </c>
      <c r="G490" s="56"/>
      <c r="H490" s="57">
        <v>1354</v>
      </c>
      <c r="I490" s="57"/>
      <c r="J490" s="57">
        <v>149.62</v>
      </c>
      <c r="K490" s="49"/>
      <c r="L490" s="50"/>
      <c r="M490" s="50"/>
    </row>
    <row r="491" spans="1:13" s="1" customFormat="1" ht="21" outlineLevel="1" x14ac:dyDescent="0.2">
      <c r="A491" s="58" t="s">
        <v>730</v>
      </c>
      <c r="B491" s="59" t="s">
        <v>731</v>
      </c>
      <c r="C491" s="60" t="s">
        <v>732</v>
      </c>
      <c r="D491" s="59" t="s">
        <v>128</v>
      </c>
      <c r="E491" s="61">
        <v>1.5E-3</v>
      </c>
      <c r="F491" s="61">
        <v>7.4999999999999997E-3</v>
      </c>
      <c r="G491" s="62">
        <v>26159</v>
      </c>
      <c r="H491" s="63"/>
      <c r="I491" s="62"/>
      <c r="J491" s="62"/>
      <c r="K491" s="62">
        <v>196.19</v>
      </c>
      <c r="L491" s="50"/>
      <c r="M491" s="50"/>
    </row>
    <row r="492" spans="1:13" s="1" customFormat="1" outlineLevel="1" x14ac:dyDescent="0.2">
      <c r="A492" s="58" t="s">
        <v>733</v>
      </c>
      <c r="B492" s="59" t="s">
        <v>158</v>
      </c>
      <c r="C492" s="60" t="s">
        <v>159</v>
      </c>
      <c r="D492" s="59" t="s">
        <v>128</v>
      </c>
      <c r="E492" s="61">
        <v>2.0000000000000001E-4</v>
      </c>
      <c r="F492" s="61">
        <v>1E-3</v>
      </c>
      <c r="G492" s="62">
        <v>207970</v>
      </c>
      <c r="H492" s="63"/>
      <c r="I492" s="62"/>
      <c r="J492" s="62"/>
      <c r="K492" s="62">
        <v>207.97</v>
      </c>
      <c r="L492" s="50"/>
      <c r="M492" s="50"/>
    </row>
    <row r="493" spans="1:13" s="21" customFormat="1" ht="48" x14ac:dyDescent="0.2">
      <c r="A493" s="22" t="s">
        <v>734</v>
      </c>
      <c r="B493" s="23" t="s">
        <v>735</v>
      </c>
      <c r="C493" s="24" t="s">
        <v>736</v>
      </c>
      <c r="D493" s="25" t="s">
        <v>78</v>
      </c>
      <c r="E493" s="26"/>
      <c r="F493" s="27">
        <v>5</v>
      </c>
      <c r="G493" s="28">
        <v>9970</v>
      </c>
      <c r="H493" s="28" t="s">
        <v>37</v>
      </c>
      <c r="I493" s="28">
        <v>49850</v>
      </c>
      <c r="J493" s="29" t="s">
        <v>37</v>
      </c>
      <c r="K493" s="28">
        <v>49850</v>
      </c>
      <c r="L493" s="29" t="s">
        <v>37</v>
      </c>
      <c r="M493" s="30">
        <v>53838</v>
      </c>
    </row>
    <row r="494" spans="1:13" s="21" customFormat="1" ht="13.5" thickBot="1" x14ac:dyDescent="0.25">
      <c r="A494" s="31"/>
      <c r="B494" s="32"/>
      <c r="C494" s="33" t="s">
        <v>57</v>
      </c>
      <c r="D494" s="34"/>
      <c r="E494" s="35"/>
      <c r="F494" s="34"/>
      <c r="G494" s="36" t="s">
        <v>37</v>
      </c>
      <c r="H494" s="36" t="s">
        <v>37</v>
      </c>
      <c r="I494" s="37" t="s">
        <v>37</v>
      </c>
      <c r="J494" s="37" t="s">
        <v>37</v>
      </c>
      <c r="K494" s="37"/>
      <c r="L494" s="36">
        <v>3988</v>
      </c>
      <c r="M494" s="37"/>
    </row>
    <row r="495" spans="1:13" s="1" customFormat="1" ht="13.5" thickTop="1" x14ac:dyDescent="0.2">
      <c r="A495" s="64"/>
      <c r="B495" s="65"/>
      <c r="C495" s="66" t="s">
        <v>82</v>
      </c>
      <c r="D495" s="67" t="s">
        <v>83</v>
      </c>
      <c r="E495" s="68"/>
      <c r="F495" s="69"/>
      <c r="G495" s="70"/>
      <c r="H495" s="70"/>
      <c r="I495" s="71"/>
      <c r="J495" s="71"/>
      <c r="K495" s="71"/>
      <c r="L495" s="71"/>
      <c r="M495" s="72">
        <v>3185294.1179999998</v>
      </c>
    </row>
    <row r="496" spans="1:13" s="1" customFormat="1" x14ac:dyDescent="0.2">
      <c r="A496" s="73"/>
      <c r="B496" s="74"/>
      <c r="C496" s="75" t="s">
        <v>84</v>
      </c>
      <c r="D496" s="76"/>
      <c r="E496" s="77"/>
      <c r="F496" s="78"/>
      <c r="G496" s="78"/>
      <c r="H496" s="78"/>
      <c r="I496" s="79"/>
      <c r="J496" s="79"/>
      <c r="K496" s="79"/>
      <c r="L496" s="79"/>
      <c r="M496" s="79"/>
    </row>
    <row r="497" spans="1:13" s="1" customFormat="1" x14ac:dyDescent="0.2">
      <c r="A497" s="80"/>
      <c r="B497" s="81"/>
      <c r="C497" s="82" t="s">
        <v>85</v>
      </c>
      <c r="D497" s="83" t="s">
        <v>83</v>
      </c>
      <c r="E497" s="84"/>
      <c r="F497" s="85"/>
      <c r="G497" s="86"/>
      <c r="H497" s="86"/>
      <c r="I497" s="87">
        <v>757133.29</v>
      </c>
      <c r="J497" s="88"/>
      <c r="K497" s="88"/>
      <c r="L497" s="88"/>
      <c r="M497" s="88"/>
    </row>
    <row r="498" spans="1:13" s="1" customFormat="1" x14ac:dyDescent="0.2">
      <c r="A498" s="80"/>
      <c r="B498" s="81"/>
      <c r="C498" s="82" t="s">
        <v>86</v>
      </c>
      <c r="D498" s="83" t="s">
        <v>83</v>
      </c>
      <c r="E498" s="84"/>
      <c r="F498" s="85"/>
      <c r="G498" s="86"/>
      <c r="H498" s="86"/>
      <c r="I498" s="88"/>
      <c r="J498" s="87">
        <v>19493.98</v>
      </c>
      <c r="K498" s="88"/>
      <c r="L498" s="88"/>
      <c r="M498" s="88"/>
    </row>
    <row r="499" spans="1:13" s="1" customFormat="1" x14ac:dyDescent="0.2">
      <c r="A499" s="80"/>
      <c r="B499" s="81"/>
      <c r="C499" s="82" t="s">
        <v>87</v>
      </c>
      <c r="D499" s="83" t="s">
        <v>83</v>
      </c>
      <c r="E499" s="84"/>
      <c r="F499" s="85"/>
      <c r="G499" s="86"/>
      <c r="H499" s="86"/>
      <c r="I499" s="88"/>
      <c r="J499" s="87">
        <v>9174.7999999999993</v>
      </c>
      <c r="K499" s="88"/>
      <c r="L499" s="88"/>
      <c r="M499" s="88"/>
    </row>
    <row r="500" spans="1:13" s="1" customFormat="1" x14ac:dyDescent="0.2">
      <c r="A500" s="80"/>
      <c r="B500" s="81"/>
      <c r="C500" s="82" t="s">
        <v>88</v>
      </c>
      <c r="D500" s="83" t="s">
        <v>83</v>
      </c>
      <c r="E500" s="84"/>
      <c r="F500" s="85"/>
      <c r="G500" s="86"/>
      <c r="H500" s="86"/>
      <c r="I500" s="88"/>
      <c r="J500" s="88"/>
      <c r="K500" s="87">
        <v>1567272.19</v>
      </c>
      <c r="L500" s="88"/>
      <c r="M500" s="88"/>
    </row>
    <row r="501" spans="1:13" s="1" customFormat="1" x14ac:dyDescent="0.2">
      <c r="A501" s="80"/>
      <c r="B501" s="81"/>
      <c r="C501" s="82" t="s">
        <v>89</v>
      </c>
      <c r="D501" s="83" t="s">
        <v>83</v>
      </c>
      <c r="E501" s="84"/>
      <c r="F501" s="85"/>
      <c r="G501" s="86"/>
      <c r="H501" s="86"/>
      <c r="I501" s="88"/>
      <c r="J501" s="88"/>
      <c r="K501" s="88"/>
      <c r="L501" s="87">
        <v>605450.55000000005</v>
      </c>
      <c r="M501" s="88"/>
    </row>
    <row r="502" spans="1:13" s="1" customFormat="1" x14ac:dyDescent="0.2">
      <c r="A502" s="80"/>
      <c r="B502" s="81"/>
      <c r="C502" s="82" t="s">
        <v>90</v>
      </c>
      <c r="D502" s="83" t="s">
        <v>83</v>
      </c>
      <c r="E502" s="84"/>
      <c r="F502" s="85"/>
      <c r="G502" s="86"/>
      <c r="H502" s="86"/>
      <c r="I502" s="88"/>
      <c r="J502" s="88"/>
      <c r="K502" s="88"/>
      <c r="L502" s="87">
        <v>235948</v>
      </c>
      <c r="M502" s="88"/>
    </row>
  </sheetData>
  <mergeCells count="34">
    <mergeCell ref="C394:D394"/>
    <mergeCell ref="C437:D437"/>
    <mergeCell ref="C228:D228"/>
    <mergeCell ref="C259:D259"/>
    <mergeCell ref="C275:D275"/>
    <mergeCell ref="C314:D314"/>
    <mergeCell ref="C357:D357"/>
    <mergeCell ref="C24:D24"/>
    <mergeCell ref="C96:D96"/>
    <mergeCell ref="C134:D134"/>
    <mergeCell ref="C180:D180"/>
    <mergeCell ref="C216:D216"/>
    <mergeCell ref="C3:M3"/>
    <mergeCell ref="C4:M4"/>
    <mergeCell ref="C5:M5"/>
    <mergeCell ref="C6:M6"/>
    <mergeCell ref="C8:G8"/>
    <mergeCell ref="H8:M8"/>
    <mergeCell ref="C9:K9"/>
    <mergeCell ref="C11:M11"/>
    <mergeCell ref="C12:L12"/>
    <mergeCell ref="C14:M14"/>
    <mergeCell ref="A18:K18"/>
    <mergeCell ref="A23:M23"/>
    <mergeCell ref="A19:A21"/>
    <mergeCell ref="B19:B21"/>
    <mergeCell ref="C19:C21"/>
    <mergeCell ref="D19:D21"/>
    <mergeCell ref="E19:F20"/>
    <mergeCell ref="G19:H19"/>
    <mergeCell ref="I19:K19"/>
    <mergeCell ref="L19:L20"/>
    <mergeCell ref="M19:M21"/>
    <mergeCell ref="E22:F22"/>
  </mergeCells>
  <printOptions horizontalCentered="1"/>
  <pageMargins left="0.59" right="0.39" top="0.59" bottom="0.59" header="0.39" footer="0.39"/>
  <pageSetup paperSize="9" scale="89" fitToHeight="10000" orientation="landscape" horizontalDpi="300" verticalDpi="300"/>
  <headerFooter>
    <oddHeader>&amp;L&amp;9Программный комплекс АВС (редакция 2020.1)&amp;C&amp;P&amp;R20</oddHeader>
    <oddFooter>&amp;CСтраниц -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1_ЛС</vt:lpstr>
      <vt:lpstr>Excel_BuiltIn_Print_Titles_1</vt:lpstr>
      <vt:lpstr>'1_ЛС'!Заголовки_для_печати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Аманов Саяхат</dc:creator>
  <cp:lastModifiedBy>User</cp:lastModifiedBy>
  <cp:lastPrinted>2009-09-16T06:43:10Z</cp:lastPrinted>
  <dcterms:created xsi:type="dcterms:W3CDTF">2008-02-04T05:03:13Z</dcterms:created>
  <dcterms:modified xsi:type="dcterms:W3CDTF">2020-02-25T04:12:16Z</dcterms:modified>
</cp:coreProperties>
</file>