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1\1c\Рустем ОЗ\2024\На конкурс\НЖС - 8 на конкурс\"/>
    </mc:Choice>
  </mc:AlternateContent>
  <bookViews>
    <workbookView xWindow="1935" yWindow="1230" windowWidth="20730" windowHeight="10920"/>
  </bookViews>
  <sheets>
    <sheet name="Сметный расчет" sheetId="2" r:id="rId1"/>
    <sheet name="Работы" sheetId="4" r:id="rId2"/>
    <sheet name="Материалы" sheetId="5" r:id="rId3"/>
  </sheets>
  <definedNames>
    <definedName name="Excel_BuiltIn_Print_Titles_1">Работы!$20:$20</definedName>
    <definedName name="_xlnm.Print_Titles" localSheetId="2">Материалы!$13:$13</definedName>
    <definedName name="_xlnm.Print_Titles" localSheetId="1">Работы!$17:$17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6" i="2"/>
  <c r="H28" i="2" l="1"/>
  <c r="D25" i="2"/>
  <c r="H25" i="2" s="1"/>
  <c r="D26" i="2" l="1"/>
  <c r="H26" i="2" l="1"/>
  <c r="G27" i="2"/>
  <c r="D28" i="2"/>
  <c r="G28" i="2" l="1"/>
  <c r="H27" i="2"/>
</calcChain>
</file>

<file path=xl/sharedStrings.xml><?xml version="1.0" encoding="utf-8"?>
<sst xmlns="http://schemas.openxmlformats.org/spreadsheetml/2006/main" count="1335" uniqueCount="540">
  <si>
    <t xml:space="preserve">Форма 2 </t>
  </si>
  <si>
    <t>Заказчик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</si>
  <si>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</si>
  <si>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Сметный расчет стоимости строительства в сумме</t>
  </si>
  <si>
    <t>тыс.тнг.</t>
  </si>
  <si>
    <t>в том числе:</t>
  </si>
  <si>
    <t>налог на добавленную стоимость</t>
  </si>
  <si>
    <t>(ссылка на документ об утверждении)</t>
  </si>
  <si>
    <t>"___" __________ 20___г.</t>
  </si>
  <si>
    <t>СМЕТНЫЙ РАСЧЕТ СТОИМОСТИ СТРОИТЕЛЬСТВА</t>
  </si>
  <si>
    <t>ЭЧ -22 шыганак</t>
  </si>
  <si>
    <t>(наименование стройки)</t>
  </si>
  <si>
    <t>в текущих ценах на 01.01.2023 г.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</si>
  <si>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</si>
  <si>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</si>
  <si>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</si>
  <si>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</si>
  <si>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тыс. тенге</t>
  </si>
  <si>
    <t>Строительно-монтажных работ</t>
  </si>
  <si>
    <t>Оборудования, мебели и инвентаря</t>
  </si>
  <si>
    <t>Прочих работ и затрат</t>
  </si>
  <si>
    <t>Всего по главе</t>
  </si>
  <si>
    <t>--</t>
  </si>
  <si>
    <t>Глава 2. Основные объекты строительства</t>
  </si>
  <si>
    <t>1</t>
  </si>
  <si>
    <t>2-1</t>
  </si>
  <si>
    <t>Здание ДПКС Шыганак филиала ЭЧ-22</t>
  </si>
  <si>
    <t>ИТОГО ПО ГЛАВАМ 1-7</t>
  </si>
  <si>
    <t>ИТОГО ПО ГЛАВАМ 1-8</t>
  </si>
  <si>
    <t>ИТОГО ПО ГЛАВАМ 1-9</t>
  </si>
  <si>
    <t>ИТОГО СМЕТНАЯ СТОИМОСТЬ</t>
  </si>
  <si>
    <t>2</t>
  </si>
  <si>
    <t>НДЦС РК 8.04-07-2022 Индексы стоимости для строительства, табл. 2</t>
  </si>
  <si>
    <t>в том числе в текущих ценах на 2024 год - 100 %, К=1,163</t>
  </si>
  <si>
    <t>3</t>
  </si>
  <si>
    <t>Налоговый кодекс РК</t>
  </si>
  <si>
    <t>Налог на добавленную стоимость - 12 %</t>
  </si>
  <si>
    <t>ВСЕГО ПО СМЕТНОМУ РАСЧЕТУ</t>
  </si>
  <si>
    <t>Руководитель проектной организации</t>
  </si>
  <si>
    <t xml:space="preserve">  </t>
  </si>
  <si>
    <t>Главный инженер проекта</t>
  </si>
  <si>
    <t>Начальник сметного отдела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</si>
  <si>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</si>
  <si>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</si>
  <si>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</si>
  <si>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</si>
  <si>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</si>
  <si>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</si>
  <si>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</si>
  <si>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</si>
  <si>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</si>
  <si>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</si>
  <si>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</si>
  <si>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</si>
  <si>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</si>
  <si>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</si>
  <si>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</si>
  <si>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</si>
  <si>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</si>
  <si>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</si>
  <si>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</si>
  <si>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</si>
  <si>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</si>
  <si>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</si>
  <si>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</si>
  <si>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</si>
  <si>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</si>
  <si>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</si>
  <si>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</si>
  <si>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</si>
  <si>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</si>
  <si>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</si>
  <si>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</si>
  <si>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</si>
  <si>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</si>
  <si>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</si>
  <si>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</si>
  <si>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</si>
  <si>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</si>
  <si>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</si>
  <si>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</si>
  <si>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</si>
  <si>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</si>
  <si>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</si>
  <si>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</si>
  <si>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</si>
  <si>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</si>
  <si>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</si>
  <si>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</si>
  <si>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</si>
  <si>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</si>
  <si>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</si>
  <si>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</si>
  <si>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</si>
  <si>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</si>
  <si>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</si>
  <si>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</si>
  <si>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</si>
  <si>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</si>
  <si>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</si>
  <si>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</si>
  <si>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</si>
  <si>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</si>
  <si>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</si>
  <si>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</si>
  <si>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</si>
  <si>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</si>
  <si>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</si>
  <si>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</si>
  <si>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</si>
  <si>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</si>
  <si>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</si>
  <si>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</si>
  <si>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</si>
  <si>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</si>
  <si>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</si>
  <si>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</si>
  <si>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</si>
  <si>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</si>
  <si>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</si>
  <si>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Форма 4</t>
  </si>
  <si>
    <t>Наименование стройки -</t>
  </si>
  <si>
    <t>Шифр стройки</t>
  </si>
  <si>
    <t>ДПКС Шыганак</t>
  </si>
  <si>
    <t>Наименование объекта -</t>
  </si>
  <si>
    <t>Шифр объекта</t>
  </si>
  <si>
    <t xml:space="preserve">ЛОКАЛЬНАЯ СМЕТА   № </t>
  </si>
  <si>
    <t>2-1-1</t>
  </si>
  <si>
    <t>(Локальный сметный расчет)</t>
  </si>
  <si>
    <t xml:space="preserve">на </t>
  </si>
  <si>
    <t>Общестроительные работы</t>
  </si>
  <si>
    <t xml:space="preserve"> (наименование работ и затрат)</t>
  </si>
  <si>
    <t>Основание:</t>
  </si>
  <si>
    <t>деф.акт</t>
  </si>
  <si>
    <t>Сметная заработная плата</t>
  </si>
  <si>
    <t>Нормативная трудоемкость</t>
  </si>
  <si>
    <t>№ п/п</t>
  </si>
  <si>
    <t>Шифр норм,
код ресурса</t>
  </si>
  <si>
    <t>Наименование работ и затрат</t>
  </si>
  <si>
    <t>Единица измерения</t>
  </si>
  <si>
    <t>Количество</t>
  </si>
  <si>
    <t>Стоимость единицы, тенге</t>
  </si>
  <si>
    <t>Общая стоимость, тенге</t>
  </si>
  <si>
    <t>Накладные расходы, тенге</t>
  </si>
  <si>
    <t>Всего стоимость с накладными расходами и сметной прибылью, тенге
тенге</t>
  </si>
  <si>
    <t>Всего</t>
  </si>
  <si>
    <t>эксплуатация машин</t>
  </si>
  <si>
    <t>материалы</t>
  </si>
  <si>
    <t>зарплата рабочих-строителей</t>
  </si>
  <si>
    <t>зарплата машинистов</t>
  </si>
  <si>
    <t>оборудование, мебель, инвентарь</t>
  </si>
  <si>
    <t xml:space="preserve">Сметная прибыль, тенге </t>
  </si>
  <si>
    <t>РАЗДЕЛ 1. КРОВЛЯ</t>
  </si>
  <si>
    <t>1208-0101-0204 РСНБ РК 2022 Кзтр и Кэм=1,03 3</t>
  </si>
  <si>
    <t xml:space="preserve">Кровли из волнистых асбестоцементных листов. Разборка покрытий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</si>
  <si>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кровли</t>
    </r>
  </si>
  <si>
    <t>1208-0101-2301 РСНБ РК 2022 Кзтр и Кэм=1,03 3</t>
  </si>
  <si>
    <t xml:space="preserve">Обрешетка с прозорами из досок толщиной до 30 мм. Смена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</si>
  <si>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</si>
  <si>
    <t>1110-0115-0201 РСНБ РК 2022 Кзтр и Кэм=1,04 Изм. и доп. вып. 283</t>
  </si>
  <si>
    <t xml:space="preserve">Обрешетка под кровлю, покрытия и настилы по фермам. Огнезащита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</si>
  <si>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обработанной поверхности</t>
    </r>
  </si>
  <si>
    <t>1208-0101-2406 РСНБ РК 2022 Кзтр и Кэм=1,03 3</t>
  </si>
  <si>
    <t xml:space="preserve">Кровли ремонт карнизов. Смена мелких покрытий из листовой стали: карнизных свесов
</t>
  </si>
  <si>
    <t>м</t>
  </si>
  <si>
    <t>ИТОГО ПО РАЗДЕЛУ 1</t>
  </si>
  <si>
    <t>Тенге</t>
  </si>
  <si>
    <t>Стоимость общестроительных работ</t>
  </si>
  <si>
    <t>Материалы</t>
  </si>
  <si>
    <t>Всего заработная плата</t>
  </si>
  <si>
    <t>Накладные расходы</t>
  </si>
  <si>
    <t>Сметная прибыль</t>
  </si>
  <si>
    <t>ВСЕГО, Стоимость общестроительных работ</t>
  </si>
  <si>
    <t>чел.-ч</t>
  </si>
  <si>
    <t>РАЗДЕЛ 3. ОКНА ЗДАНИЯ ДПКС</t>
  </si>
  <si>
    <t>1146-0401-1102 РСНБ РК 2022 Кзтр и Кэм=1,04 3</t>
  </si>
  <si>
    <t xml:space="preserve">Заполнение оконных проемов деревянное без подоконных досок. Разборка
</t>
  </si>
  <si>
    <t>1110-0106-0202 РСНБ РК 2022 Кзтр и Кэм=1,04 Изм. и доп. вып. 283</t>
  </si>
  <si>
    <r>
      <t>Проемы оконные площадью более 2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в каменных стенах жилых и общественных зданий. Установка блоков с переплетами спаренными
</t>
    </r>
  </si>
  <si>
    <t>223-102-0103 РСНБ РК 2022</t>
  </si>
  <si>
    <t xml:space="preserve">Блок оконный из ПВХ профилей толщиной 60 мм одностворчатый одинарной конструкции ГОСТ 30674-99 со стеклопакетом однокамерным, поворотно-откидной фурнитурой: одноэлементный поворотно-откидной
</t>
  </si>
  <si>
    <t>1206-0101-0302 РСНБ РК 2022 Кзтр и Кэм=1,03 3</t>
  </si>
  <si>
    <t xml:space="preserve">Доски подоконные деревянные в зданиях каменных. Снятие
</t>
  </si>
  <si>
    <t>1110-0501-0401 РСНБ РК 2022 Кзтр и Кэм=1,04 Изм. и доп. вып. 283</t>
  </si>
  <si>
    <t xml:space="preserve">Доски подоконные из ПВХ. Установка в стенах каменных глубиной проема (шириной) до 0,50 м
</t>
  </si>
  <si>
    <t>223-501-0104 РСНБ РК 2022</t>
  </si>
  <si>
    <t xml:space="preserve">Доска подоконная из ПВХ профилей ГОСТ 23166-2021 не ламинированная шириной 300 мм
</t>
  </si>
  <si>
    <t>1115-0201-0303 РСНБ РК 2022 Кзтр и Кэм=1,02 3</t>
  </si>
  <si>
    <t xml:space="preserve">Откосы плоские при ширине более 200 мм. Штукатурка высококачественная цементно-известковым раствором по камню
</t>
  </si>
  <si>
    <t>м откосов</t>
  </si>
  <si>
    <t>1115-0203-0701 РСНБ РК 2022 Кзтр и Кэм=1,02 Изм. и доп. вып. 253</t>
  </si>
  <si>
    <t xml:space="preserve">Откосы оконные . Оштукатуривание внутренних поверхностей сухими смесями толщиной до 10 мм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</si>
  <si>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оштукатуриваемой поверхности</t>
    </r>
  </si>
  <si>
    <t>1115-0405-0103 РСНБ РК 2022 Кзтр и Кэм=1,02 Изм. и доп. вып. 283</t>
  </si>
  <si>
    <t xml:space="preserve">Откосы. Окраска поливинилацетатными водоэмульсионными составами улучшенная по штукатурке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</si>
  <si>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окрашиваемой поверхности</t>
    </r>
  </si>
  <si>
    <t>ИТОГО ПО РАЗДЕЛУ 3</t>
  </si>
  <si>
    <t>Стоимость материалов и конструкций</t>
  </si>
  <si>
    <t>РАЗДЕЛ 4. ДВЕРИ ЗДАНИЯ ДПКС</t>
  </si>
  <si>
    <t>1146-0401-1103 РСНБ РК 2022 Кзтр и Кэм=1,04 3</t>
  </si>
  <si>
    <t xml:space="preserve">Заполнение дверных и воротных проемов деревянное. Разборка
</t>
  </si>
  <si>
    <t>1110-0107-0106 РСНБ РК 2022 Кзтр и Кэм=1,04 Изм. и доп. вып. 283</t>
  </si>
  <si>
    <r>
      <t>Проемы дверные площадью до 3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во внутренних стенах и перегородках. Установка блоков на распорных дюбелях
</t>
    </r>
  </si>
  <si>
    <t>223-201-0302 РСНБ РК 2022</t>
  </si>
  <si>
    <t xml:space="preserve">Блок дверной внутренний однопольный
</t>
  </si>
  <si>
    <t>1110-0111-0401 РСНБ РК 2022 Кзтр и Кэм=1,04 3</t>
  </si>
  <si>
    <t xml:space="preserve">Наличники. Установка и крепление
</t>
  </si>
  <si>
    <t>м коробок</t>
  </si>
  <si>
    <t>223-502-0903 РСНБ РК 2022</t>
  </si>
  <si>
    <t xml:space="preserve">Ручка на планке
</t>
  </si>
  <si>
    <t>пара</t>
  </si>
  <si>
    <t>223-502-0307 РСНБ РК 2022</t>
  </si>
  <si>
    <t xml:space="preserve">Замок 
</t>
  </si>
  <si>
    <t>шт.</t>
  </si>
  <si>
    <t xml:space="preserve">Заполнение дверных и воротных проемов. Разборка
</t>
  </si>
  <si>
    <t>1109-0403-0401 РСНБ РК 2022 Кзтр и Кэм=1,04 Изм. и доп. вып. 283</t>
  </si>
  <si>
    <t xml:space="preserve">Блоки дверные стальные однопольные. Установка
</t>
  </si>
  <si>
    <t>223-207-0101 РСНБ РК 2022</t>
  </si>
  <si>
    <t xml:space="preserve">Блок дверной стальной с замкнутой коробкой ГОСТ 31173-2003 утепленный, однопольный
</t>
  </si>
  <si>
    <t xml:space="preserve">Откосы оконные и дверные. Оштукатуривание внутренних поверхностей сухими смесями толщиной до 10 мм
</t>
  </si>
  <si>
    <t>1109-0403-0306 РСНБ РК 2022 Кзтр и Кэм=1,04 3
ТЧ 09 табл.3 п.3.5 Кзтр=0,6, Кэм=0,7, Кмр=0,5</t>
  </si>
  <si>
    <r>
      <t>Ворота площадью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Монтаж. 
Разборка (демонтаж) металлических конструкций, применен коэффициент к затратам труда - 0,6, к времени эксплуатации машин - 0,7, к расходу материалов - 0,5
</t>
    </r>
  </si>
  <si>
    <t>1109-0403-0306 РСНБ РК 2022 Кзтр и Кэм=1,04 3</t>
  </si>
  <si>
    <r>
      <t>Ворота площадью до 40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Монтаж
</t>
    </r>
  </si>
  <si>
    <t>223-401-0105 РСНБ РК 2022</t>
  </si>
  <si>
    <r>
      <t>Ворота металлические, автоматические, секционные, утепленные площадью от 25,1 до 40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/с вертикальным подъемом/
</t>
    </r>
  </si>
  <si>
    <t>1109-0403-0304 РСНБ РК 2022 Кзтр и Кэм=1,04 3</t>
  </si>
  <si>
    <r>
      <t>Ворота секционные площадью до 18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Монтаж
</t>
    </r>
  </si>
  <si>
    <t>223-401-0103 РСНБ РК 2022</t>
  </si>
  <si>
    <r>
      <t>Ворота металлические, автоматические, секционные, утепленные площадью от 12,1 до 18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/с вертикальным подъемом/
</t>
    </r>
  </si>
  <si>
    <t>ИТОГО ПО РАЗДЕЛУ 4</t>
  </si>
  <si>
    <t>Стоимость металломонтажных работ</t>
  </si>
  <si>
    <t>ВСЕГО, Стоимость металломонтажных работ</t>
  </si>
  <si>
    <t>РАЗДЕЛ 6. ПОТОЛОК ЗДАНИЯ ДПКС 1 ЭТАЖ</t>
  </si>
  <si>
    <t>1211-0103-0201 РСНБ РК 2022 Кзтр и Кэм=1,03 3</t>
  </si>
  <si>
    <t xml:space="preserve">Отбивка штукатурки потолка
</t>
  </si>
  <si>
    <t>1211-0101-0105 РСНБ РК 2022 Кзтр и Кэм=1,03 3</t>
  </si>
  <si>
    <t xml:space="preserve">Штукатурка потолков. Сплошное выравнивание раствором цементно-известковым. Толщина намета до 5 мм
</t>
  </si>
  <si>
    <t>1212-0101-0304 РСНБ РК 2022 Кзтр и Кэм=1,03 Изм. и доп. вып. 283</t>
  </si>
  <si>
    <t xml:space="preserve">Потолки. Окраска масляная простая с подготовкой с расчисткой старой краски более 35 %
</t>
  </si>
  <si>
    <t>ИТОГО ПО РАЗДЕЛУ 6</t>
  </si>
  <si>
    <t>РАЗДЕЛ 7. СТЕНЫ ЗДАНИЯ ДПКС</t>
  </si>
  <si>
    <t xml:space="preserve">Отбивка штукатурки стен
</t>
  </si>
  <si>
    <t>1115-0203-0601 РСНБ РК 2022 Кзтр и Кэм=1,02 Изм. и доп. вып. 253</t>
  </si>
  <si>
    <t xml:space="preserve">Стены внутренние. Оштукатуривание поверхностей сухими смесями на гипсовой основе толщиной до 10 мм
</t>
  </si>
  <si>
    <t xml:space="preserve">Стены. Окраска поливинилацетатными водоэмульсионными составами улучшенная по штукатурке
</t>
  </si>
  <si>
    <t>ИТОГО ПО РАЗДЕЛУ 7</t>
  </si>
  <si>
    <t>РАЗДЕЛ 8. ЭЛЕКТРООСВЕЩЕНИЕ</t>
  </si>
  <si>
    <t>РАЗДЕЛ 9.Допработы</t>
  </si>
  <si>
    <t>1112-0101-0716 РСНБ РК 2022 Кзтр и Кэм=1,04 3</t>
  </si>
  <si>
    <t xml:space="preserve">Покрытия кровельные из профилированного оцинкованного листа. Устройство
</t>
  </si>
  <si>
    <t>224-102-0104 РСНБ РК 2022</t>
  </si>
  <si>
    <t xml:space="preserve">Профилированный настил оцинкованный высотой профиля 20 мм СТ РК EN 508-1-2012 толщиной стали 0,5 мм
</t>
  </si>
  <si>
    <t>1110-0105-0101 РСНБ РК 2022 Кзтр и Кэм=1,04 Изм. и доп. вып. 283</t>
  </si>
  <si>
    <t xml:space="preserve">Стропила. Установка с изготовлением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</si>
  <si>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древесины в конструкции</t>
    </r>
  </si>
  <si>
    <t>ИТОГО ПО РАЗДЕЛУ 9</t>
  </si>
  <si>
    <t>ИТОГО ПО СМЕТЕ:</t>
  </si>
  <si>
    <t>В ТОМ ЧИСЛЕ:</t>
  </si>
  <si>
    <t>- Зарплата рабочих строителей</t>
  </si>
  <si>
    <t>- Затраты на эксплуатацию машин</t>
  </si>
  <si>
    <t>- в том числе зарплата машинистов</t>
  </si>
  <si>
    <t>- Материалов, изделий и конструкций</t>
  </si>
  <si>
    <t>- Накладные расходы</t>
  </si>
  <si>
    <t>- Сметная прибыль</t>
  </si>
  <si>
    <t>Форма 4рс АВС-4</t>
  </si>
  <si>
    <t>Объект номер -</t>
  </si>
  <si>
    <t xml:space="preserve"> РЕСУРСНАЯ  СМЕТА</t>
  </si>
  <si>
    <t xml:space="preserve">Приложение к смете № </t>
  </si>
  <si>
    <t>на</t>
  </si>
  <si>
    <t>Составлен в текущих ценах 2023 года</t>
  </si>
  <si>
    <t>тенге</t>
  </si>
  <si>
    <t>Код ресурса АВС                  и признак</t>
  </si>
  <si>
    <t>Шифр        ресурса</t>
  </si>
  <si>
    <t>Наименование ресурсов, оборудования, конструкций, изделий и  деталей</t>
  </si>
  <si>
    <t>Количество единиц</t>
  </si>
  <si>
    <t>Сметная            цена                    на единицу</t>
  </si>
  <si>
    <t>Отпускная           цена                  на единицу</t>
  </si>
  <si>
    <t>Транспортные расходы                на единицу</t>
  </si>
  <si>
    <t>Стоимость (Всего)</t>
  </si>
  <si>
    <t>обоснование</t>
  </si>
  <si>
    <t>всего</t>
  </si>
  <si>
    <t>ЗАТРАТЫ ТРУДА ПО СПЕЦИАЛЬНОСТЯМ</t>
  </si>
  <si>
    <t>20167Т</t>
  </si>
  <si>
    <r>
      <t xml:space="preserve">003-0134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</si>
  <si>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отделочные и изоляционные</t>
  </si>
  <si>
    <t>-</t>
  </si>
  <si>
    <t>20173Т</t>
  </si>
  <si>
    <r>
      <t xml:space="preserve">003-0140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</si>
  <si>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отделочные и изоляционные</t>
  </si>
  <si>
    <t>20531Т</t>
  </si>
  <si>
    <r>
      <t xml:space="preserve">009-0131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</si>
  <si>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по ремонту зданий и сооружений</t>
  </si>
  <si>
    <t>20370Т</t>
  </si>
  <si>
    <r>
      <t xml:space="preserve">006-0124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</si>
  <si>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2,4). Специальные работы в грунтах, работы по устройству конструкций башенного и мачтового типа, промышленных печей и труб</t>
  </si>
  <si>
    <t>20097Т</t>
  </si>
  <si>
    <r>
      <t xml:space="preserve">002-0135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</si>
  <si>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по устройству несущих и ограждающих конструкций</t>
  </si>
  <si>
    <t>20169Т</t>
  </si>
  <si>
    <r>
      <t xml:space="preserve">003-0136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</si>
  <si>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Работы отделочные и изоляционные</t>
  </si>
  <si>
    <t>20520Т</t>
  </si>
  <si>
    <r>
      <t xml:space="preserve">009-0120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</si>
  <si>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ремонту зданий и сооружений</t>
  </si>
  <si>
    <t>20522Т</t>
  </si>
  <si>
    <r>
      <t xml:space="preserve">009-0122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</si>
  <si>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2,2). Работы по ремонту зданий и сооружений</t>
  </si>
  <si>
    <t>20530Т</t>
  </si>
  <si>
    <r>
      <t xml:space="preserve">009-0130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</si>
  <si>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по ремонту зданий и сооружений</t>
  </si>
  <si>
    <t>20527Т</t>
  </si>
  <si>
    <r>
      <t xml:space="preserve">009-0127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</si>
  <si>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2,7). Работы по ремонту зданий и сооружений</t>
  </si>
  <si>
    <t>20090Т</t>
  </si>
  <si>
    <r>
      <t xml:space="preserve">002-0128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</si>
  <si>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2,8). Работы по устройству несущих и ограждающих конструкций</t>
  </si>
  <si>
    <t>20094Т</t>
  </si>
  <si>
    <r>
      <t xml:space="preserve">002-0132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</si>
  <si>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несущих и ограждающих конструкций</t>
  </si>
  <si>
    <t>20104Т</t>
  </si>
  <si>
    <r>
      <t xml:space="preserve">002-0142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</si>
  <si>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4,2). Работы по устройству несущих и ограждающих конструкций</t>
  </si>
  <si>
    <t>20087Т</t>
  </si>
  <si>
    <r>
      <t xml:space="preserve">002-0125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</si>
  <si>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по устройству несущих и ограждающих конструкций</t>
  </si>
  <si>
    <t>20523Т</t>
  </si>
  <si>
    <r>
      <t xml:space="preserve">009-0123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</si>
  <si>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2,3). Работы по ремонту зданий и сооружений</t>
  </si>
  <si>
    <t>20106Т</t>
  </si>
  <si>
    <r>
      <t xml:space="preserve">002-0144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</si>
  <si>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4,4). Работы по устройству несущих и ограждающих конструкций</t>
  </si>
  <si>
    <t>20092Т</t>
  </si>
  <si>
    <r>
      <t xml:space="preserve">002-0130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</si>
  <si>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по устройству несущих и ограждающих конструкций</t>
  </si>
  <si>
    <t>Всего затраты труда по специальностям (по смете)</t>
  </si>
  <si>
    <t>Затраты труда рабочих</t>
  </si>
  <si>
    <t>ТРУДОВЫЕ РЕСУРСЫ</t>
  </si>
  <si>
    <r>
      <t xml:space="preserve">099-0100
</t>
    </r>
    <r>
      <rPr>
        <i/>
        <sz val="7.5"/>
        <rFont val="Times New Roman"/>
        <family val="1"/>
        <charset val="204"/>
      </rPr>
      <t>РСНБ РК 2022</t>
    </r>
  </si>
  <si>
    <t>Затраты труда машинистов</t>
  </si>
  <si>
    <t>чел-ч</t>
  </si>
  <si>
    <t>(140868)</t>
  </si>
  <si>
    <t>Всего трудовые ресурсы (по смете)</t>
  </si>
  <si>
    <t>СТРОИТЕЛЬНЫЕ МАШИНЫ И МЕХАНИЗМЫ</t>
  </si>
  <si>
    <t>Эксплуатация машин</t>
  </si>
  <si>
    <t>Зарплата машинистов</t>
  </si>
  <si>
    <t>СТРОИТЕЛЬНЫЕ МАШИНЫ И МЕХАНИЗМЫ (ЗАТРАТ 78,9016% ПРИ ПОРОГЕ 80%)</t>
  </si>
  <si>
    <t>1569С</t>
  </si>
  <si>
    <r>
      <t xml:space="preserve">314-504-0501
</t>
    </r>
    <r>
      <rPr>
        <i/>
        <sz val="7.5"/>
        <rFont val="Times New Roman"/>
        <family val="1"/>
        <charset val="204"/>
      </rPr>
      <t>РСНБ РК 2022</t>
    </r>
  </si>
  <si>
    <t>Подъемники мачтовые высотой подъема 50 м</t>
  </si>
  <si>
    <t>маш.-ч</t>
  </si>
  <si>
    <t>698С</t>
  </si>
  <si>
    <r>
      <t xml:space="preserve">314-101-0103
</t>
    </r>
    <r>
      <rPr>
        <i/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</si>
  <si>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8 т, высота подъема до 41,5 м, максимальный вылет стрелы до 55 м</t>
  </si>
  <si>
    <t>2509С</t>
  </si>
  <si>
    <r>
      <t xml:space="preserve">331-101-0101
</t>
    </r>
    <r>
      <rPr>
        <i/>
        <sz val="7.5"/>
        <rFont val="Times New Roman"/>
        <family val="1"/>
        <charset val="204"/>
      </rPr>
      <t>РСНБ РК 2022</t>
    </r>
  </si>
  <si>
    <t>Автомобили бортовые грузоподъёмностью до 5 т</t>
  </si>
  <si>
    <t>СТРОИТЕЛЬНЫЕ МАШИНЫ И МЕХАНИЗМЫ (ЗАТРАТ 15,0426% ПРИ ПОРОГЕ 15%)</t>
  </si>
  <si>
    <t>2468С</t>
  </si>
  <si>
    <r>
      <t xml:space="preserve">314-102-0101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</si>
  <si>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10 т</t>
  </si>
  <si>
    <t>СТРОИТЕЛЬНЫЕ МАШИНЫ И МЕХАНИЗМЫ (ЗАТРАТ 6,0558% ПРИ ПОРОГЕ 5%)</t>
  </si>
  <si>
    <t>3404С</t>
  </si>
  <si>
    <r>
      <t xml:space="preserve">313-401-0301
</t>
    </r>
    <r>
      <rPr>
        <i/>
        <sz val="7.5"/>
        <rFont val="Times New Roman"/>
        <family val="1"/>
        <charset val="204"/>
      </rPr>
      <t>РСНБ РК 2022</t>
    </r>
  </si>
  <si>
    <t>Смесители проточные передвижные для сухих смесей, 25-80 л/мин</t>
  </si>
  <si>
    <t>976С</t>
  </si>
  <si>
    <r>
      <t xml:space="preserve">314-502-0302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</si>
  <si>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5,79 до 12,26 кН (1,25 т)</t>
  </si>
  <si>
    <t>979С</t>
  </si>
  <si>
    <r>
      <t xml:space="preserve">314-502-0305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</si>
  <si>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31,39 до 49,05 кН (5 т)</t>
  </si>
  <si>
    <t>2216С</t>
  </si>
  <si>
    <r>
      <t xml:space="preserve">343-302-0301
</t>
    </r>
    <r>
      <rPr>
        <i/>
        <sz val="7.5"/>
        <rFont val="Times New Roman"/>
        <family val="1"/>
        <charset val="204"/>
      </rPr>
      <t>РСНБ РК 2022</t>
    </r>
  </si>
  <si>
    <t>Шуруповерты строительно-монтажные</t>
  </si>
  <si>
    <t>1523С</t>
  </si>
  <si>
    <r>
      <t xml:space="preserve">343-102-0101
</t>
    </r>
    <r>
      <rPr>
        <i/>
        <sz val="7.5"/>
        <rFont val="Times New Roman"/>
        <family val="1"/>
        <charset val="204"/>
      </rPr>
      <t>РСНБ РК 2022</t>
    </r>
  </si>
  <si>
    <t>Пила дисковая электрическая</t>
  </si>
  <si>
    <t>2816С</t>
  </si>
  <si>
    <r>
      <t xml:space="preserve">343-204-0101
</t>
    </r>
    <r>
      <rPr>
        <i/>
        <sz val="7.5"/>
        <rFont val="Times New Roman"/>
        <family val="1"/>
        <charset val="204"/>
      </rPr>
      <t>РСНБ РК 2022</t>
    </r>
  </si>
  <si>
    <t>Фреза столярная</t>
  </si>
  <si>
    <t>521С</t>
  </si>
  <si>
    <r>
      <t xml:space="preserve">343-302-0201
</t>
    </r>
    <r>
      <rPr>
        <i/>
        <sz val="7.5"/>
        <rFont val="Times New Roman"/>
        <family val="1"/>
        <charset val="204"/>
      </rPr>
      <t>РСНБ РК 2022</t>
    </r>
  </si>
  <si>
    <t>Дрели электрические</t>
  </si>
  <si>
    <t>2875С</t>
  </si>
  <si>
    <r>
      <t xml:space="preserve">343-302-0101
</t>
    </r>
    <r>
      <rPr>
        <i/>
        <sz val="7.5"/>
        <rFont val="Times New Roman"/>
        <family val="1"/>
        <charset val="204"/>
      </rPr>
      <t>РСНБ РК 2022</t>
    </r>
  </si>
  <si>
    <t>Перфоратор электрический</t>
  </si>
  <si>
    <t>1044С</t>
  </si>
  <si>
    <r>
      <t xml:space="preserve">314-502-0301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</si>
  <si>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до 5,79 кН (0,59 т)</t>
  </si>
  <si>
    <t>1146С</t>
  </si>
  <si>
    <r>
      <t xml:space="preserve">343-202-0201
</t>
    </r>
    <r>
      <rPr>
        <i/>
        <sz val="7.5"/>
        <rFont val="Times New Roman"/>
        <family val="1"/>
        <charset val="204"/>
      </rPr>
      <t>РСНБ РК 2022</t>
    </r>
  </si>
  <si>
    <t>Машины шлифовальные угловые</t>
  </si>
  <si>
    <t>Всего строительные машины и механизмы (по смете)</t>
  </si>
  <si>
    <t>СТРОИТЕЛЬНЫЕ МАТЕРИАЛЫ И КОНСТРУКЦИИ</t>
  </si>
  <si>
    <t>СТРОИТЕЛЬНЫЕ МАТЕРИАЛЫ И КОНСТРУКЦИИ (ЗАТРАТ 79,2383% ПРИ ПОРОГЕ 80%)</t>
  </si>
  <si>
    <t>133837С</t>
  </si>
  <si>
    <r>
      <t xml:space="preserve">223-102-0103
</t>
    </r>
    <r>
      <rPr>
        <i/>
        <sz val="7.5"/>
        <rFont val="Times New Roman"/>
        <family val="1"/>
        <charset val="204"/>
      </rPr>
      <t>РСНБ РК 2022</t>
    </r>
  </si>
  <si>
    <t>Блок оконный из ПВХ профилей толщиной 60 мм одностворчатый одинарной конструкции ГОСТ 30674-99 со стеклопакетом однокамерным, поворотно-откидной фурнитурой: одноэлементный поворотно-откидной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</si>
  <si>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</si>
  <si>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134942С</t>
  </si>
  <si>
    <r>
      <t xml:space="preserve">224-102-0104
</t>
    </r>
    <r>
      <rPr>
        <i/>
        <sz val="7.5"/>
        <rFont val="Times New Roman"/>
        <family val="1"/>
        <charset val="204"/>
      </rPr>
      <t>РСНБ РК 2022</t>
    </r>
  </si>
  <si>
    <t>Профилированный настил оцинкованный высотой профиля 20 мм СТ РК EN 508-1-2012 толщиной стали 0,5 мм</t>
  </si>
  <si>
    <r>
      <t xml:space="preserve">223-401-0105
</t>
    </r>
    <r>
      <rPr>
        <i/>
        <sz val="7.5"/>
        <rFont val="Times New Roman"/>
        <family val="1"/>
        <charset val="204"/>
      </rPr>
      <t>РСНБ РК 2022</t>
    </r>
  </si>
  <si>
    <r>
      <t>Ворота металлические, автоматические, секционные, утепленные площадью от 25,1 до 40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/с вертикальным подъемом/</t>
    </r>
  </si>
  <si>
    <t>309297С</t>
  </si>
  <si>
    <r>
      <t xml:space="preserve">232-503-0103
</t>
    </r>
    <r>
      <rPr>
        <i/>
        <sz val="7.5"/>
        <rFont val="Times New Roman"/>
        <family val="1"/>
        <charset val="204"/>
      </rPr>
      <t>РСНБ РК 2022</t>
    </r>
  </si>
  <si>
    <t>Смесь сухая - гипсовая штукатурка СТ РК 1168-2006</t>
  </si>
  <si>
    <t>кг</t>
  </si>
  <si>
    <r>
      <t xml:space="preserve">223-201-0302
</t>
    </r>
    <r>
      <rPr>
        <i/>
        <sz val="7.5"/>
        <rFont val="Times New Roman"/>
        <family val="1"/>
        <charset val="204"/>
      </rPr>
      <t>РСНБ РК 2022</t>
    </r>
  </si>
  <si>
    <t>Блок дверной внутренний однопольный</t>
  </si>
  <si>
    <t>СТРОИТЕЛЬНЫЕ МАТЕРИАЛЫ И КОНСТРУКЦИИ (ЗАТРАТ 14,9304% ПРИ ПОРОГЕ 15%)</t>
  </si>
  <si>
    <r>
      <t xml:space="preserve">223-401-0103
</t>
    </r>
    <r>
      <rPr>
        <i/>
        <sz val="7.5"/>
        <rFont val="Times New Roman"/>
        <family val="1"/>
        <charset val="204"/>
      </rPr>
      <t>РСНБ РК 2022</t>
    </r>
  </si>
  <si>
    <r>
      <t>Ворота металлические, автоматические, секционные, утепленные площадью от 12,1 до 18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/с вертикальным подъемом/</t>
    </r>
  </si>
  <si>
    <t>131578С</t>
  </si>
  <si>
    <r>
      <t xml:space="preserve">215-204-0501
</t>
    </r>
    <r>
      <rPr>
        <i/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</si>
  <si>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44 мм и более ГОСТ 8486-86 сорт 1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</si>
  <si>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</si>
  <si>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314900С</t>
  </si>
  <si>
    <r>
      <t xml:space="preserve">214-405-0201
</t>
    </r>
    <r>
      <rPr>
        <i/>
        <sz val="7.5"/>
        <rFont val="Times New Roman"/>
        <family val="1"/>
        <charset val="204"/>
      </rPr>
      <t>РСНБ РК 2022</t>
    </r>
  </si>
  <si>
    <t>Поковки из квадратных заготовок</t>
  </si>
  <si>
    <t>т</t>
  </si>
  <si>
    <t>316029С</t>
  </si>
  <si>
    <r>
      <t xml:space="preserve">235-202-0118
</t>
    </r>
    <r>
      <rPr>
        <i/>
        <sz val="7.5"/>
        <rFont val="Times New Roman"/>
        <family val="1"/>
        <charset val="204"/>
      </rPr>
      <t>РСНБ РК 2022</t>
    </r>
  </si>
  <si>
    <t>Герметик ГОСТ 25621-83 полиуретановый однокомпонентный 750 мл(монтажная пена)</t>
  </si>
  <si>
    <t>131632С</t>
  </si>
  <si>
    <r>
      <t xml:space="preserve">215-203-0402
</t>
    </r>
    <r>
      <rPr>
        <i/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</si>
  <si>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от 32 мм до 40 мм ГОСТ 8486-86 сорт 2</t>
  </si>
  <si>
    <t>102682С</t>
  </si>
  <si>
    <r>
      <t xml:space="preserve">212-402-0107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</si>
  <si>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цементно-известковый 1:1:6</t>
  </si>
  <si>
    <t>315974С</t>
  </si>
  <si>
    <r>
      <t xml:space="preserve">217-701-0118
</t>
    </r>
    <r>
      <rPr>
        <i/>
        <sz val="7.5"/>
        <rFont val="Times New Roman"/>
        <family val="1"/>
        <charset val="204"/>
      </rPr>
      <t>РСНБ РК 2022</t>
    </r>
  </si>
  <si>
    <t>Аммоний фосфорнокислый двузамещенный</t>
  </si>
  <si>
    <t>СТРОИТЕЛЬНЫЕ МАТЕРИАЛЫ И КОНСТРУКЦИИ (ЗАТРАТ 5,8313% ПРИ ПОРОГЕ 5%)</t>
  </si>
  <si>
    <t>149589С</t>
  </si>
  <si>
    <r>
      <t xml:space="preserve">236-202-0301
</t>
    </r>
    <r>
      <rPr>
        <i/>
        <sz val="7.5"/>
        <rFont val="Times New Roman"/>
        <family val="1"/>
        <charset val="204"/>
      </rPr>
      <t>РСНБ РК 2022</t>
    </r>
  </si>
  <si>
    <t>Краска водоэмульсионная СТ РК ГОСТ Р 52020-2007</t>
  </si>
  <si>
    <t>131822С</t>
  </si>
  <si>
    <r>
      <t xml:space="preserve">261-103-0138
</t>
    </r>
    <r>
      <rPr>
        <i/>
        <sz val="7.5"/>
        <rFont val="Times New Roman"/>
        <family val="1"/>
        <charset val="204"/>
      </rPr>
      <t>РСНБ РК 2022</t>
    </r>
  </si>
  <si>
    <t>Наличники ГОСТ 8242-88</t>
  </si>
  <si>
    <t>287747С</t>
  </si>
  <si>
    <r>
      <t xml:space="preserve">223-207-0101
</t>
    </r>
    <r>
      <rPr>
        <i/>
        <sz val="7.5"/>
        <rFont val="Times New Roman"/>
        <family val="1"/>
        <charset val="204"/>
      </rPr>
      <t>РСНБ РК 2022</t>
    </r>
  </si>
  <si>
    <t>Блок дверной стальной с замкнутой коробкой ГОСТ 31173-2003 утепленный, однопольный</t>
  </si>
  <si>
    <r>
      <t xml:space="preserve">223-502-0307
</t>
    </r>
    <r>
      <rPr>
        <i/>
        <sz val="7.5"/>
        <rFont val="Times New Roman"/>
        <family val="1"/>
        <charset val="204"/>
      </rPr>
      <t>РСНБ РК 2022</t>
    </r>
  </si>
  <si>
    <t>Замок</t>
  </si>
  <si>
    <t>131541С</t>
  </si>
  <si>
    <r>
      <t xml:space="preserve">215-202-0502
</t>
    </r>
    <r>
      <rPr>
        <i/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</si>
  <si>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2</t>
  </si>
  <si>
    <t>271970С</t>
  </si>
  <si>
    <r>
      <t xml:space="preserve">223-502-0903
</t>
    </r>
    <r>
      <rPr>
        <i/>
        <sz val="7.5"/>
        <rFont val="Times New Roman"/>
        <family val="1"/>
        <charset val="204"/>
      </rPr>
      <t>РСНБ РК 2022</t>
    </r>
  </si>
  <si>
    <t>Ручка на планке</t>
  </si>
  <si>
    <t>315998С</t>
  </si>
  <si>
    <r>
      <t xml:space="preserve">218-103-0203
</t>
    </r>
    <r>
      <rPr>
        <i/>
        <sz val="7.5"/>
        <rFont val="Times New Roman"/>
        <family val="1"/>
        <charset val="204"/>
      </rPr>
      <t>РСНБ РК 2022</t>
    </r>
  </si>
  <si>
    <t>Бумага шлифовальная двухслойная с зернистостью 40/25 ГОСТ 13344-79</t>
  </si>
  <si>
    <t>290060С</t>
  </si>
  <si>
    <r>
      <t xml:space="preserve">217-106-0102
</t>
    </r>
    <r>
      <rPr>
        <i/>
        <sz val="7.5"/>
        <rFont val="Times New Roman"/>
        <family val="1"/>
        <charset val="204"/>
      </rPr>
      <t>РСНБ РК 2022</t>
    </r>
  </si>
  <si>
    <t>Шуруп ГОСТ 1147-80 кровельный с резиновой прокладкой оцинкованный</t>
  </si>
  <si>
    <t>280106С</t>
  </si>
  <si>
    <r>
      <t xml:space="preserve">236-101-0116
</t>
    </r>
    <r>
      <rPr>
        <i/>
        <sz val="7.5"/>
        <rFont val="Times New Roman"/>
        <family val="1"/>
        <charset val="204"/>
      </rPr>
      <t>РСНБ РК 2022</t>
    </r>
  </si>
  <si>
    <t>Грунтовка водно-дисперсионная акриловая глубокого проникновения для внутренних и наружных работ СТ РК ГОСТ Р 52020-2007</t>
  </si>
  <si>
    <t>134092С</t>
  </si>
  <si>
    <r>
      <t xml:space="preserve">223-501-0104
</t>
    </r>
    <r>
      <rPr>
        <i/>
        <sz val="7.5"/>
        <rFont val="Times New Roman"/>
        <family val="1"/>
        <charset val="204"/>
      </rPr>
      <t>РСНБ РК 2022</t>
    </r>
  </si>
  <si>
    <t>Доска подоконная из ПВХ профилей ГОСТ 23166-2021 не ламинированная шириной 300 мм</t>
  </si>
  <si>
    <t>279117С</t>
  </si>
  <si>
    <r>
      <t xml:space="preserve">214-209-0802
</t>
    </r>
    <r>
      <rPr>
        <i/>
        <sz val="7.5"/>
        <rFont val="Times New Roman"/>
        <family val="1"/>
        <charset val="204"/>
      </rPr>
      <t>РСНБ РК 2022</t>
    </r>
  </si>
  <si>
    <t>Проволока сварочная легированная марки СВ-10НМА с неомедненной поверхностью ГОСТ 2246-70 диаметром 4 мм</t>
  </si>
  <si>
    <t>249421С</t>
  </si>
  <si>
    <r>
      <t xml:space="preserve">261-201-0327
</t>
    </r>
    <r>
      <rPr>
        <i/>
        <sz val="7.5"/>
        <rFont val="Times New Roman"/>
        <family val="1"/>
        <charset val="204"/>
      </rPr>
      <t>РСНБ РК 2022</t>
    </r>
  </si>
  <si>
    <t>Краска масляная, готовая к употреблению МА-25 ГОСТ 10503-71</t>
  </si>
  <si>
    <t>286164С</t>
  </si>
  <si>
    <r>
      <t xml:space="preserve">217-108-0101
</t>
    </r>
    <r>
      <rPr>
        <i/>
        <sz val="7.5"/>
        <rFont val="Times New Roman"/>
        <family val="1"/>
        <charset val="204"/>
      </rPr>
      <t>РСНБ РК 2022</t>
    </r>
  </si>
  <si>
    <t>Гвоздь ГОСТ 283-75 строительный</t>
  </si>
  <si>
    <t>131542С</t>
  </si>
  <si>
    <r>
      <t xml:space="preserve">215-202-0102
</t>
    </r>
    <r>
      <rPr>
        <i/>
        <sz val="7.5"/>
        <rFont val="Times New Roman"/>
        <family val="1"/>
        <charset val="204"/>
      </rPr>
      <t>РСНБ РК 2022</t>
    </r>
  </si>
  <si>
    <t>Брус обрезной хвойных пород длиной от 4 м до 6,5 м, шириной от 75 мм до 150 мм, толщиной от 100 мм до 125 мм ГОСТ 8486-86 сорт 2</t>
  </si>
  <si>
    <t>249453С</t>
  </si>
  <si>
    <r>
      <t xml:space="preserve">261-201-0342
</t>
    </r>
    <r>
      <rPr>
        <i/>
        <sz val="7.5"/>
        <rFont val="Times New Roman"/>
        <family val="1"/>
        <charset val="204"/>
      </rPr>
      <t>РСНБ РК 2022</t>
    </r>
  </si>
  <si>
    <t>Шпатлевка клеевая ГОСТ 10277-90</t>
  </si>
  <si>
    <t>316008С</t>
  </si>
  <si>
    <r>
      <t xml:space="preserve">223-503-0505
</t>
    </r>
    <r>
      <rPr>
        <i/>
        <sz val="7.5"/>
        <rFont val="Times New Roman"/>
        <family val="1"/>
        <charset val="204"/>
      </rPr>
      <t>РСНБ РК 2022</t>
    </r>
  </si>
  <si>
    <t>Клин пластиковый монтажный</t>
  </si>
  <si>
    <t>286158С</t>
  </si>
  <si>
    <r>
      <t xml:space="preserve">217-106-0103
</t>
    </r>
    <r>
      <rPr>
        <i/>
        <sz val="7.5"/>
        <rFont val="Times New Roman"/>
        <family val="1"/>
        <charset val="204"/>
      </rPr>
      <t>РСНБ РК 2022</t>
    </r>
  </si>
  <si>
    <t>Шуруп ГОСТ 1147-80 для крепления гипсокартона и деревянных изделий</t>
  </si>
  <si>
    <t>249436С</t>
  </si>
  <si>
    <r>
      <t xml:space="preserve">236-202-1012
</t>
    </r>
    <r>
      <rPr>
        <i/>
        <sz val="7.5"/>
        <rFont val="Times New Roman"/>
        <family val="1"/>
        <charset val="204"/>
      </rPr>
      <t>РСНБ РК 2022</t>
    </r>
  </si>
  <si>
    <t>Краска аэрозольная, объемом 400 мл</t>
  </si>
  <si>
    <t>149395С</t>
  </si>
  <si>
    <r>
      <t xml:space="preserve">236-104-0101
</t>
    </r>
    <r>
      <rPr>
        <i/>
        <sz val="7.5"/>
        <rFont val="Times New Roman"/>
        <family val="1"/>
        <charset val="204"/>
      </rPr>
      <t>РСНБ РК 2022</t>
    </r>
  </si>
  <si>
    <t>Олифа "Оксоль" ГОСТ 32389-2013</t>
  </si>
  <si>
    <t>290062С</t>
  </si>
  <si>
    <r>
      <t xml:space="preserve">261-107-0996
</t>
    </r>
    <r>
      <rPr>
        <i/>
        <sz val="7.5"/>
        <rFont val="Times New Roman"/>
        <family val="1"/>
        <charset val="204"/>
      </rPr>
      <t>РСНБ РК 2022</t>
    </r>
  </si>
  <si>
    <t>Заклепка вытяжная комбинированная, алюминиевая головка, стальной стержень</t>
  </si>
  <si>
    <t>102685С</t>
  </si>
  <si>
    <r>
      <t xml:space="preserve">212-402-0105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</si>
  <si>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известковый 1:2,5</t>
  </si>
  <si>
    <t>316035С</t>
  </si>
  <si>
    <r>
      <t xml:space="preserve">236-106-0404
</t>
    </r>
    <r>
      <rPr>
        <i/>
        <sz val="7.5"/>
        <rFont val="Times New Roman"/>
        <family val="1"/>
        <charset val="204"/>
      </rPr>
      <t>РСНБ РК 2022</t>
    </r>
  </si>
  <si>
    <t>Состав антисептический на органическом растворителе для защиты древесины паста ПАФ ЛСТ</t>
  </si>
  <si>
    <t>131630С</t>
  </si>
  <si>
    <r>
      <t xml:space="preserve">215-203-0202
</t>
    </r>
    <r>
      <rPr>
        <i/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</si>
  <si>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от 19 мм до 22 мм ГОСТ 8486-86 сорт 2</t>
  </si>
  <si>
    <t>315973С</t>
  </si>
  <si>
    <r>
      <t xml:space="preserve">217-701-0117
</t>
    </r>
    <r>
      <rPr>
        <i/>
        <sz val="7.5"/>
        <rFont val="Times New Roman"/>
        <family val="1"/>
        <charset val="204"/>
      </rPr>
      <t>РСНБ РК 2022</t>
    </r>
  </si>
  <si>
    <t>Сульфат аммония</t>
  </si>
  <si>
    <t>315996С</t>
  </si>
  <si>
    <r>
      <t xml:space="preserve">218-103-0201
</t>
    </r>
    <r>
      <rPr>
        <i/>
        <sz val="7.5"/>
        <rFont val="Times New Roman"/>
        <family val="1"/>
        <charset val="204"/>
      </rPr>
      <t>РСНБ РК 2022</t>
    </r>
  </si>
  <si>
    <t>Ветошь</t>
  </si>
  <si>
    <t>102673С</t>
  </si>
  <si>
    <r>
      <t xml:space="preserve">212-402-0102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</si>
  <si>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цементный 1:2</t>
  </si>
  <si>
    <t>128068С</t>
  </si>
  <si>
    <r>
      <t xml:space="preserve">261-102-0224
</t>
    </r>
    <r>
      <rPr>
        <i/>
        <sz val="7.5"/>
        <rFont val="Times New Roman"/>
        <family val="1"/>
        <charset val="204"/>
      </rPr>
      <t>РСНБ РК 2022</t>
    </r>
  </si>
  <si>
    <t>Проволока из низкоуглеродистой черной стали, общего назначения, высшего качества, термически обработанная, диаметром 1,6 мм ГОСТ 3282-74</t>
  </si>
  <si>
    <t>315989С</t>
  </si>
  <si>
    <r>
      <t xml:space="preserve">217-701-0215
</t>
    </r>
    <r>
      <rPr>
        <i/>
        <sz val="7.5"/>
        <rFont val="Times New Roman"/>
        <family val="1"/>
        <charset val="204"/>
      </rPr>
      <t>РСНБ РК 2022</t>
    </r>
  </si>
  <si>
    <t>Контакт Петрова керосиновый</t>
  </si>
  <si>
    <t>135545С</t>
  </si>
  <si>
    <r>
      <t xml:space="preserve">235-101-0901
</t>
    </r>
    <r>
      <rPr>
        <i/>
        <sz val="7.5"/>
        <rFont val="Times New Roman"/>
        <family val="1"/>
        <charset val="204"/>
      </rPr>
      <t>РСНБ РК 2022</t>
    </r>
  </si>
  <si>
    <t>Толь гидроизоляционный ГОСТ 10923-93 ТГ-350</t>
  </si>
  <si>
    <t>293030С</t>
  </si>
  <si>
    <r>
      <t xml:space="preserve">217-105-0103
</t>
    </r>
    <r>
      <rPr>
        <i/>
        <sz val="7.5"/>
        <rFont val="Times New Roman"/>
        <family val="1"/>
        <charset val="204"/>
      </rPr>
      <t>РСНБ РК 2022</t>
    </r>
  </si>
  <si>
    <t>Дюбель полипропиленовый гвоздевой со стальным оцинкованным стержнем</t>
  </si>
  <si>
    <t>144766С</t>
  </si>
  <si>
    <r>
      <t xml:space="preserve">217-101-0401
</t>
    </r>
    <r>
      <rPr>
        <i/>
        <sz val="7.5"/>
        <rFont val="Times New Roman"/>
        <family val="1"/>
        <charset val="204"/>
      </rPr>
      <t>РСНБ РК 2022</t>
    </r>
  </si>
  <si>
    <t>Болт анкерный ГОСТ ISO 8992-2015 оцинкованный</t>
  </si>
  <si>
    <t>249131С</t>
  </si>
  <si>
    <r>
      <t xml:space="preserve">217-603-0103
</t>
    </r>
    <r>
      <rPr>
        <i/>
        <sz val="7.5"/>
        <rFont val="Times New Roman"/>
        <family val="1"/>
        <charset val="204"/>
      </rPr>
      <t>РСНБ РК 2022</t>
    </r>
  </si>
  <si>
    <t>Вода питьевая ГОСТ 2874-82</t>
  </si>
  <si>
    <t>131551С</t>
  </si>
  <si>
    <r>
      <t xml:space="preserve">215-202-0603
</t>
    </r>
    <r>
      <rPr>
        <i/>
        <sz val="7.5"/>
        <rFont val="Times New Roman"/>
        <family val="1"/>
        <charset val="204"/>
      </rPr>
      <t>РСНБ РК 2022</t>
    </r>
  </si>
  <si>
    <t>Брусок обрезной хвойных пород длиной от 2 м до 3,75 м, шириной от 75 мм до 150 мм, толщиной от 40 мм до 75 мм ГОСТ 8486-86 сорт 3</t>
  </si>
  <si>
    <t>249132С</t>
  </si>
  <si>
    <r>
      <t xml:space="preserve">217-603-0104
</t>
    </r>
    <r>
      <rPr>
        <i/>
        <sz val="7.5"/>
        <rFont val="Times New Roman"/>
        <family val="1"/>
        <charset val="204"/>
      </rPr>
      <t>РСНБ РК 2022</t>
    </r>
  </si>
  <si>
    <t>Вода техническая</t>
  </si>
  <si>
    <t>100412С</t>
  </si>
  <si>
    <r>
      <t xml:space="preserve">261-101-0105
</t>
    </r>
    <r>
      <rPr>
        <i/>
        <sz val="7.5"/>
        <rFont val="Times New Roman"/>
        <family val="1"/>
        <charset val="204"/>
      </rPr>
      <t>РСНБ РК 2022</t>
    </r>
  </si>
  <si>
    <t>Пемза шлаковая (щебень пористый из металлургического шлака), марка 600, фракция от 5 до 10 мм</t>
  </si>
  <si>
    <t>Всего строительные материалы и конструкции (по смете)</t>
  </si>
  <si>
    <t>Сметная прибыль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</si>
</sst>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р. &quot;;\-#,##0.00&quot;р. &quot;;&quot; -&quot;#&quot;р. &quot;;@\ "/>
    <numFmt numFmtId="165" formatCode="#,##0.000"/>
  </numFmts>
  <fonts count="30">
    <font>
      <sz val="11"/>
      <color theme="1"/>
      <name val="Aptos Narrow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Arial"/>
      <family val="2"/>
      <charset val="204"/>
    </font>
    <font>
      <b/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9"/>
      <name val="Times New Roman"/>
      <family val="1"/>
      <charset val="204"/>
    </font>
    <font>
      <sz val="9"/>
      <color rgb="FF80808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3"/>
      <name val="Times New Roman Cyr"/>
      <charset val="204"/>
    </font>
    <font>
      <sz val="11"/>
      <name val="Times New Roman Cyr"/>
      <family val="1"/>
      <charset val="204"/>
    </font>
    <font>
      <i/>
      <sz val="11"/>
      <color rgb="FF808080"/>
      <name val="Times New Roman Cyr"/>
      <charset val="204"/>
    </font>
    <font>
      <b/>
      <vertAlign val="superscript"/>
      <sz val="9"/>
      <name val="Times New Roman Cyr"/>
      <family val="1"/>
      <charset val="204"/>
    </font>
    <font>
      <i/>
      <sz val="9"/>
      <color rgb="FF808080"/>
      <name val="Times New Roman Cyr"/>
      <charset val="204"/>
    </font>
    <font>
      <sz val="9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7.5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i/>
      <sz val="10"/>
      <color rgb="FF333333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1C1"/>
        <bgColor rgb="FFFFC1C1"/>
      </patternFill>
    </fill>
    <fill>
      <patternFill patternType="solid">
        <fgColor rgb="FFFFFFC1"/>
        <bgColor rgb="FFFFFFC1"/>
      </patternFill>
    </fill>
    <fill>
      <patternFill patternType="solid">
        <fgColor rgb="FFC1FFC1"/>
        <bgColor rgb="FFC1FFC1"/>
      </patternFill>
    </fill>
  </fills>
  <borders count="54">
    <border>
      <left/>
      <right/>
      <top/>
      <bottom/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/>
      <top/>
      <bottom style="hair">
        <color rgb="FFCCCCCC"/>
      </bottom>
      <diagonal/>
    </border>
    <border>
      <left/>
      <right/>
      <top style="hair">
        <color rgb="FFCCCCCC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/>
      <right style="hair">
        <color rgb="FFCCCCCC"/>
      </right>
      <top/>
      <bottom/>
      <diagonal/>
    </border>
    <border>
      <left style="hair">
        <color rgb="FFCCCCCC"/>
      </left>
      <right/>
      <top style="double">
        <color rgb="FFCCCCCC"/>
      </top>
      <bottom/>
      <diagonal/>
    </border>
    <border>
      <left/>
      <right/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0" fontId="9" fillId="0" borderId="0"/>
  </cellStyleXfs>
  <cellXfs count="194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0" xfId="1"/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top" wrapText="1"/>
    </xf>
    <xf numFmtId="0" fontId="3" fillId="2" borderId="19" xfId="1" applyFont="1" applyFill="1" applyBorder="1" applyAlignment="1">
      <alignment horizontal="left" vertical="top" wrapText="1"/>
    </xf>
    <xf numFmtId="0" fontId="3" fillId="2" borderId="19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center" vertical="top" wrapText="1"/>
    </xf>
    <xf numFmtId="0" fontId="1" fillId="0" borderId="19" xfId="1" applyBorder="1" applyAlignment="1">
      <alignment horizontal="left" vertical="top" wrapText="1"/>
    </xf>
    <xf numFmtId="0" fontId="1" fillId="0" borderId="19" xfId="1" applyBorder="1" applyAlignment="1">
      <alignment horizontal="center" vertical="top"/>
    </xf>
    <xf numFmtId="2" fontId="1" fillId="0" borderId="0" xfId="1" applyNumberFormat="1" applyAlignment="1">
      <alignment horizontal="right" vertical="top"/>
    </xf>
    <xf numFmtId="0" fontId="1" fillId="0" borderId="1" xfId="1" applyBorder="1" applyAlignment="1">
      <alignment vertical="top"/>
    </xf>
    <xf numFmtId="0" fontId="10" fillId="0" borderId="0" xfId="3" applyFont="1"/>
    <xf numFmtId="0" fontId="9" fillId="0" borderId="0" xfId="3"/>
    <xf numFmtId="0" fontId="1" fillId="0" borderId="0" xfId="1" applyAlignment="1">
      <alignment horizontal="right" vertical="top"/>
    </xf>
    <xf numFmtId="0" fontId="1" fillId="0" borderId="0" xfId="1" applyAlignment="1">
      <alignment horizontal="right"/>
    </xf>
    <xf numFmtId="0" fontId="4" fillId="0" borderId="0" xfId="1" applyFont="1" applyAlignment="1">
      <alignment vertical="top"/>
    </xf>
    <xf numFmtId="0" fontId="12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0" fontId="13" fillId="0" borderId="0" xfId="1" applyFont="1" applyAlignment="1">
      <alignment vertical="top"/>
    </xf>
    <xf numFmtId="0" fontId="16" fillId="0" borderId="0" xfId="1" applyFont="1" applyAlignment="1">
      <alignment horizontal="right" vertical="top"/>
    </xf>
    <xf numFmtId="0" fontId="7" fillId="2" borderId="2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top" wrapText="1"/>
    </xf>
    <xf numFmtId="0" fontId="7" fillId="0" borderId="32" xfId="1" applyFont="1" applyBorder="1" applyAlignment="1">
      <alignment horizontal="center" vertical="top" wrapText="1"/>
    </xf>
    <xf numFmtId="0" fontId="7" fillId="0" borderId="32" xfId="1" applyFont="1" applyBorder="1" applyAlignment="1">
      <alignment horizontal="left" vertical="top" wrapText="1" indent="1"/>
    </xf>
    <xf numFmtId="0" fontId="7" fillId="0" borderId="32" xfId="1" applyFont="1" applyBorder="1" applyAlignment="1">
      <alignment horizontal="center" wrapText="1"/>
    </xf>
    <xf numFmtId="2" fontId="7" fillId="0" borderId="30" xfId="1" applyNumberFormat="1" applyFont="1" applyBorder="1" applyAlignment="1">
      <alignment horizontal="right"/>
    </xf>
    <xf numFmtId="1" fontId="7" fillId="0" borderId="30" xfId="1" applyNumberFormat="1" applyFont="1" applyBorder="1" applyAlignment="1">
      <alignment horizontal="right"/>
    </xf>
    <xf numFmtId="1" fontId="7" fillId="0" borderId="32" xfId="1" applyNumberFormat="1" applyFont="1" applyBorder="1" applyAlignment="1">
      <alignment horizontal="right"/>
    </xf>
    <xf numFmtId="0" fontId="3" fillId="0" borderId="0" xfId="1" applyFont="1" applyAlignment="1">
      <alignment vertical="top"/>
    </xf>
    <xf numFmtId="0" fontId="7" fillId="0" borderId="33" xfId="1" applyFont="1" applyBorder="1" applyAlignment="1">
      <alignment horizontal="center" vertical="top" wrapText="1"/>
    </xf>
    <xf numFmtId="0" fontId="7" fillId="0" borderId="34" xfId="1" applyFont="1" applyBorder="1" applyAlignment="1">
      <alignment horizontal="center" vertical="top" wrapText="1"/>
    </xf>
    <xf numFmtId="0" fontId="19" fillId="0" borderId="34" xfId="1" applyFont="1" applyBorder="1" applyAlignment="1">
      <alignment horizontal="left" vertical="top" wrapText="1" indent="1"/>
    </xf>
    <xf numFmtId="0" fontId="7" fillId="0" borderId="34" xfId="1" applyFont="1" applyBorder="1" applyAlignment="1">
      <alignment vertical="top" wrapText="1"/>
    </xf>
    <xf numFmtId="2" fontId="7" fillId="0" borderId="34" xfId="1" applyNumberFormat="1" applyFont="1" applyBorder="1" applyAlignment="1">
      <alignment horizontal="right" vertical="top"/>
    </xf>
    <xf numFmtId="1" fontId="7" fillId="0" borderId="34" xfId="1" applyNumberFormat="1" applyFont="1" applyBorder="1" applyAlignment="1">
      <alignment horizontal="right" vertical="top"/>
    </xf>
    <xf numFmtId="0" fontId="7" fillId="2" borderId="35" xfId="1" applyFont="1" applyFill="1" applyBorder="1" applyAlignment="1">
      <alignment horizontal="center" vertical="top" wrapText="1"/>
    </xf>
    <xf numFmtId="0" fontId="7" fillId="2" borderId="36" xfId="1" applyFont="1" applyFill="1" applyBorder="1" applyAlignment="1">
      <alignment horizontal="center" vertical="top" wrapText="1"/>
    </xf>
    <xf numFmtId="0" fontId="7" fillId="2" borderId="37" xfId="1" applyFont="1" applyFill="1" applyBorder="1" applyAlignment="1">
      <alignment vertical="top" wrapText="1"/>
    </xf>
    <xf numFmtId="0" fontId="7" fillId="3" borderId="37" xfId="1" applyFont="1" applyFill="1" applyBorder="1" applyAlignment="1">
      <alignment horizontal="center" wrapText="1"/>
    </xf>
    <xf numFmtId="2" fontId="7" fillId="3" borderId="38" xfId="1" applyNumberFormat="1" applyFont="1" applyFill="1" applyBorder="1" applyAlignment="1">
      <alignment horizontal="right"/>
    </xf>
    <xf numFmtId="1" fontId="7" fillId="3" borderId="38" xfId="1" applyNumberFormat="1" applyFont="1" applyFill="1" applyBorder="1" applyAlignment="1">
      <alignment horizontal="right"/>
    </xf>
    <xf numFmtId="1" fontId="7" fillId="3" borderId="37" xfId="1" applyNumberFormat="1" applyFont="1" applyFill="1" applyBorder="1" applyAlignment="1">
      <alignment horizontal="right"/>
    </xf>
    <xf numFmtId="0" fontId="7" fillId="2" borderId="3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20" fillId="2" borderId="40" xfId="1" applyFont="1" applyFill="1" applyBorder="1" applyAlignment="1">
      <alignment horizontal="left" vertical="top" wrapText="1" indent="2"/>
    </xf>
    <xf numFmtId="0" fontId="7" fillId="3" borderId="40" xfId="1" applyFont="1" applyFill="1" applyBorder="1" applyAlignment="1">
      <alignment vertical="top" wrapText="1"/>
    </xf>
    <xf numFmtId="2" fontId="7" fillId="3" borderId="40" xfId="1" applyNumberFormat="1" applyFont="1" applyFill="1" applyBorder="1" applyAlignment="1">
      <alignment horizontal="right" vertical="top"/>
    </xf>
    <xf numFmtId="1" fontId="7" fillId="3" borderId="40" xfId="1" applyNumberFormat="1" applyFont="1" applyFill="1" applyBorder="1" applyAlignment="1">
      <alignment horizontal="right" vertical="top"/>
    </xf>
    <xf numFmtId="0" fontId="4" fillId="2" borderId="28" xfId="1" applyFont="1" applyFill="1" applyBorder="1" applyAlignment="1">
      <alignment horizontal="center" vertical="top" wrapText="1"/>
    </xf>
    <xf numFmtId="0" fontId="4" fillId="2" borderId="3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right" vertical="top" wrapText="1"/>
    </xf>
    <xf numFmtId="1" fontId="7" fillId="2" borderId="30" xfId="1" applyNumberFormat="1" applyFont="1" applyFill="1" applyBorder="1" applyAlignment="1">
      <alignment horizontal="right" vertical="top" wrapText="1"/>
    </xf>
    <xf numFmtId="0" fontId="4" fillId="2" borderId="41" xfId="1" applyFont="1" applyFill="1" applyBorder="1" applyAlignment="1">
      <alignment horizontal="center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21" fillId="0" borderId="0" xfId="3" applyFont="1" applyAlignment="1">
      <alignment vertical="top"/>
    </xf>
    <xf numFmtId="0" fontId="22" fillId="0" borderId="0" xfId="3" applyFont="1" applyAlignment="1">
      <alignment vertical="top"/>
    </xf>
    <xf numFmtId="0" fontId="23" fillId="0" borderId="0" xfId="3" applyFont="1" applyAlignment="1">
      <alignment horizontal="right" vertical="top"/>
    </xf>
    <xf numFmtId="0" fontId="21" fillId="0" borderId="0" xfId="3" applyFont="1"/>
    <xf numFmtId="0" fontId="24" fillId="0" borderId="0" xfId="3" applyFont="1" applyAlignment="1">
      <alignment vertical="top"/>
    </xf>
    <xf numFmtId="0" fontId="21" fillId="0" borderId="0" xfId="3" applyFont="1" applyAlignment="1">
      <alignment vertical="top" wrapText="1"/>
    </xf>
    <xf numFmtId="0" fontId="24" fillId="0" borderId="0" xfId="3" applyFont="1" applyAlignment="1">
      <alignment horizontal="right" vertical="top"/>
    </xf>
    <xf numFmtId="0" fontId="21" fillId="0" borderId="0" xfId="3" applyFont="1" applyAlignment="1">
      <alignment vertical="center"/>
    </xf>
    <xf numFmtId="0" fontId="22" fillId="0" borderId="0" xfId="3" applyFont="1" applyAlignment="1">
      <alignment horizontal="right" vertical="top"/>
    </xf>
    <xf numFmtId="0" fontId="9" fillId="0" borderId="0" xfId="3" applyAlignment="1">
      <alignment vertical="top"/>
    </xf>
    <xf numFmtId="0" fontId="21" fillId="0" borderId="0" xfId="3" applyFont="1" applyAlignment="1">
      <alignment horizontal="right" vertical="top" wrapText="1"/>
    </xf>
    <xf numFmtId="0" fontId="11" fillId="3" borderId="11" xfId="3" applyFont="1" applyFill="1" applyBorder="1" applyAlignment="1">
      <alignment horizontal="center" vertical="distributed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center" vertical="center" wrapText="1"/>
    </xf>
    <xf numFmtId="0" fontId="24" fillId="0" borderId="48" xfId="3" applyFont="1" applyBorder="1" applyAlignment="1">
      <alignment horizontal="center"/>
    </xf>
    <xf numFmtId="0" fontId="24" fillId="0" borderId="49" xfId="3" applyFont="1" applyBorder="1" applyAlignment="1">
      <alignment horizontal="center" wrapText="1"/>
    </xf>
    <xf numFmtId="0" fontId="24" fillId="0" borderId="49" xfId="3" applyFont="1" applyBorder="1" applyAlignment="1">
      <alignment horizontal="left" wrapText="1"/>
    </xf>
    <xf numFmtId="0" fontId="24" fillId="0" borderId="49" xfId="3" applyFont="1" applyBorder="1" applyAlignment="1">
      <alignment horizontal="right"/>
    </xf>
    <xf numFmtId="0" fontId="24" fillId="0" borderId="50" xfId="3" applyFont="1" applyBorder="1" applyAlignment="1">
      <alignment horizontal="right"/>
    </xf>
    <xf numFmtId="0" fontId="24" fillId="0" borderId="51" xfId="3" applyFont="1" applyBorder="1" applyAlignment="1">
      <alignment horizontal="center" vertical="top"/>
    </xf>
    <xf numFmtId="0" fontId="24" fillId="0" borderId="52" xfId="3" applyFont="1" applyBorder="1" applyAlignment="1">
      <alignment horizontal="center" vertical="top" wrapText="1"/>
    </xf>
    <xf numFmtId="0" fontId="24" fillId="0" borderId="52" xfId="3" applyFont="1" applyBorder="1" applyAlignment="1">
      <alignment horizontal="left" vertical="top" wrapText="1"/>
    </xf>
    <xf numFmtId="0" fontId="24" fillId="0" borderId="52" xfId="3" applyFont="1" applyBorder="1" applyAlignment="1">
      <alignment horizontal="right" vertical="top"/>
    </xf>
    <xf numFmtId="0" fontId="25" fillId="3" borderId="53" xfId="3" applyFont="1" applyFill="1" applyBorder="1" applyAlignment="1">
      <alignment horizontal="center" vertical="center"/>
    </xf>
    <xf numFmtId="0" fontId="25" fillId="3" borderId="47" xfId="3" applyFont="1" applyFill="1" applyBorder="1" applyAlignment="1">
      <alignment horizontal="center" vertical="center" wrapText="1"/>
    </xf>
    <xf numFmtId="0" fontId="25" fillId="3" borderId="47" xfId="3" applyFont="1" applyFill="1" applyBorder="1" applyAlignment="1">
      <alignment horizontal="center" vertical="top" wrapText="1"/>
    </xf>
    <xf numFmtId="0" fontId="25" fillId="3" borderId="47" xfId="3" applyFont="1" applyFill="1" applyBorder="1" applyAlignment="1">
      <alignment horizontal="left" vertical="center" wrapText="1" indent="1"/>
    </xf>
    <xf numFmtId="0" fontId="25" fillId="3" borderId="47" xfId="3" applyFont="1" applyFill="1" applyBorder="1" applyAlignment="1">
      <alignment horizontal="right" vertical="center"/>
    </xf>
    <xf numFmtId="0" fontId="25" fillId="0" borderId="53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 wrapText="1"/>
    </xf>
    <xf numFmtId="0" fontId="25" fillId="0" borderId="47" xfId="3" applyFont="1" applyBorder="1" applyAlignment="1">
      <alignment horizontal="center" vertical="top" wrapText="1"/>
    </xf>
    <xf numFmtId="0" fontId="25" fillId="0" borderId="47" xfId="3" applyFont="1" applyBorder="1" applyAlignment="1">
      <alignment horizontal="left" vertical="center" wrapText="1" indent="1"/>
    </xf>
    <xf numFmtId="0" fontId="25" fillId="0" borderId="47" xfId="3" applyFont="1" applyBorder="1" applyAlignment="1">
      <alignment horizontal="center" vertical="center"/>
    </xf>
    <xf numFmtId="0" fontId="25" fillId="0" borderId="47" xfId="3" applyFont="1" applyBorder="1" applyAlignment="1">
      <alignment horizontal="right" vertical="center"/>
    </xf>
    <xf numFmtId="0" fontId="25" fillId="4" borderId="47" xfId="3" applyFont="1" applyFill="1" applyBorder="1" applyAlignment="1">
      <alignment horizontal="center" vertical="center" wrapText="1"/>
    </xf>
    <xf numFmtId="0" fontId="25" fillId="4" borderId="47" xfId="3" applyFont="1" applyFill="1" applyBorder="1" applyAlignment="1">
      <alignment horizontal="center" vertical="center"/>
    </xf>
    <xf numFmtId="0" fontId="24" fillId="5" borderId="50" xfId="3" applyFont="1" applyFill="1" applyBorder="1" applyAlignment="1">
      <alignment horizontal="right"/>
    </xf>
    <xf numFmtId="0" fontId="24" fillId="6" borderId="50" xfId="3" applyFont="1" applyFill="1" applyBorder="1" applyAlignment="1">
      <alignment horizontal="right"/>
    </xf>
    <xf numFmtId="0" fontId="24" fillId="7" borderId="50" xfId="3" applyFont="1" applyFill="1" applyBorder="1" applyAlignment="1">
      <alignment horizontal="right"/>
    </xf>
    <xf numFmtId="2" fontId="3" fillId="2" borderId="19" xfId="1" applyNumberFormat="1" applyFont="1" applyFill="1" applyBorder="1" applyAlignment="1">
      <alignment horizontal="center" vertical="center" wrapText="1"/>
    </xf>
    <xf numFmtId="4" fontId="1" fillId="0" borderId="19" xfId="1" applyNumberFormat="1" applyBorder="1" applyAlignment="1">
      <alignment horizontal="center" vertical="top"/>
    </xf>
    <xf numFmtId="4" fontId="3" fillId="2" borderId="19" xfId="1" applyNumberFormat="1" applyFont="1" applyFill="1" applyBorder="1" applyAlignment="1">
      <alignment horizontal="center" vertical="center" wrapText="1"/>
    </xf>
    <xf numFmtId="165" fontId="1" fillId="0" borderId="19" xfId="1" applyNumberFormat="1" applyBorder="1" applyAlignment="1">
      <alignment horizontal="center" vertical="top"/>
    </xf>
    <xf numFmtId="0" fontId="1" fillId="0" borderId="2" xfId="1" applyBorder="1" applyAlignment="1">
      <alignment horizontal="left" vertical="top"/>
    </xf>
    <xf numFmtId="164" fontId="1" fillId="0" borderId="2" xfId="2" applyBorder="1" applyAlignment="1">
      <alignment horizontal="left" vertical="top"/>
    </xf>
    <xf numFmtId="0" fontId="3" fillId="2" borderId="16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2" fontId="1" fillId="0" borderId="16" xfId="1" applyNumberFormat="1" applyBorder="1" applyAlignment="1">
      <alignment horizontal="center" vertical="top" wrapText="1"/>
    </xf>
    <xf numFmtId="2" fontId="1" fillId="0" borderId="17" xfId="1" applyNumberForma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1" fillId="0" borderId="17" xfId="1" applyBorder="1" applyAlignment="1">
      <alignment horizontal="center" vertical="top" wrapText="1"/>
    </xf>
    <xf numFmtId="2" fontId="3" fillId="2" borderId="16" xfId="2" applyNumberFormat="1" applyFont="1" applyFill="1" applyBorder="1" applyAlignment="1">
      <alignment horizontal="center" vertical="center" wrapText="1"/>
    </xf>
    <xf numFmtId="2" fontId="3" fillId="2" borderId="17" xfId="2" applyNumberFormat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17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1" fillId="0" borderId="4" xfId="1" applyBorder="1" applyAlignment="1">
      <alignment horizontal="left" vertical="center" wrapText="1"/>
    </xf>
    <xf numFmtId="0" fontId="1" fillId="0" borderId="2" xfId="1" applyBorder="1" applyAlignment="1">
      <alignment horizontal="center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 indent="2"/>
    </xf>
    <xf numFmtId="0" fontId="1" fillId="0" borderId="2" xfId="1" applyBorder="1" applyAlignment="1">
      <alignment horizontal="left" vertical="center"/>
    </xf>
    <xf numFmtId="0" fontId="4" fillId="2" borderId="29" xfId="1" applyFont="1" applyFill="1" applyBorder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8" fillId="2" borderId="28" xfId="1" applyFont="1" applyFill="1" applyBorder="1" applyAlignment="1">
      <alignment horizontal="center" wrapText="1"/>
    </xf>
    <xf numFmtId="0" fontId="8" fillId="2" borderId="29" xfId="1" applyFont="1" applyFill="1" applyBorder="1" applyAlignment="1">
      <alignment horizontal="center" wrapText="1"/>
    </xf>
    <xf numFmtId="0" fontId="8" fillId="2" borderId="30" xfId="1" applyFont="1" applyFill="1" applyBorder="1" applyAlignment="1">
      <alignment horizontal="center" wrapText="1"/>
    </xf>
    <xf numFmtId="0" fontId="1" fillId="0" borderId="28" xfId="1" applyBorder="1" applyAlignment="1">
      <alignment horizontal="left" vertical="top" wrapText="1"/>
    </xf>
    <xf numFmtId="0" fontId="1" fillId="0" borderId="29" xfId="1" applyBorder="1" applyAlignment="1">
      <alignment horizontal="left" vertical="top" wrapText="1"/>
    </xf>
    <xf numFmtId="0" fontId="1" fillId="0" borderId="30" xfId="1" applyBorder="1" applyAlignment="1">
      <alignment horizontal="left" vertical="top" wrapText="1"/>
    </xf>
    <xf numFmtId="0" fontId="1" fillId="3" borderId="5" xfId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0" borderId="25" xfId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5" fillId="0" borderId="0" xfId="1" applyFont="1" applyAlignment="1">
      <alignment horizontal="center" vertical="top"/>
    </xf>
    <xf numFmtId="0" fontId="16" fillId="0" borderId="20" xfId="1" applyFont="1" applyBorder="1" applyAlignment="1">
      <alignment horizontal="left" vertical="top" wrapText="1"/>
    </xf>
    <xf numFmtId="0" fontId="17" fillId="0" borderId="21" xfId="1" applyFont="1" applyBorder="1" applyAlignment="1">
      <alignment horizontal="center" vertical="top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left" vertical="top" wrapText="1"/>
    </xf>
    <xf numFmtId="0" fontId="28" fillId="5" borderId="45" xfId="3" applyFont="1" applyFill="1" applyBorder="1" applyAlignment="1">
      <alignment horizontal="center" vertical="center"/>
    </xf>
    <xf numFmtId="0" fontId="28" fillId="5" borderId="46" xfId="3" applyFont="1" applyFill="1" applyBorder="1" applyAlignment="1">
      <alignment horizontal="center" vertical="center"/>
    </xf>
    <xf numFmtId="0" fontId="28" fillId="5" borderId="47" xfId="3" applyFont="1" applyFill="1" applyBorder="1" applyAlignment="1">
      <alignment horizontal="center" vertical="center"/>
    </xf>
    <xf numFmtId="0" fontId="28" fillId="6" borderId="45" xfId="3" applyFont="1" applyFill="1" applyBorder="1" applyAlignment="1">
      <alignment horizontal="center" vertical="center"/>
    </xf>
    <xf numFmtId="0" fontId="28" fillId="6" borderId="46" xfId="3" applyFont="1" applyFill="1" applyBorder="1" applyAlignment="1">
      <alignment horizontal="center" vertical="center"/>
    </xf>
    <xf numFmtId="0" fontId="28" fillId="6" borderId="47" xfId="3" applyFont="1" applyFill="1" applyBorder="1" applyAlignment="1">
      <alignment horizontal="center" vertical="center"/>
    </xf>
    <xf numFmtId="0" fontId="28" fillId="7" borderId="45" xfId="3" applyFont="1" applyFill="1" applyBorder="1" applyAlignment="1">
      <alignment horizontal="center" vertical="center"/>
    </xf>
    <xf numFmtId="0" fontId="28" fillId="7" borderId="46" xfId="3" applyFont="1" applyFill="1" applyBorder="1" applyAlignment="1">
      <alignment horizontal="center" vertical="center"/>
    </xf>
    <xf numFmtId="0" fontId="28" fillId="7" borderId="47" xfId="3" applyFont="1" applyFill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25" fillId="3" borderId="45" xfId="3" applyFont="1" applyFill="1" applyBorder="1" applyAlignment="1">
      <alignment horizontal="center" vertical="center"/>
    </xf>
    <xf numFmtId="0" fontId="25" fillId="3" borderId="46" xfId="3" applyFont="1" applyFill="1" applyBorder="1" applyAlignment="1">
      <alignment horizontal="center" vertical="center"/>
    </xf>
    <xf numFmtId="0" fontId="25" fillId="3" borderId="47" xfId="3" applyFont="1" applyFill="1" applyBorder="1" applyAlignment="1">
      <alignment horizontal="center" vertical="center"/>
    </xf>
    <xf numFmtId="0" fontId="21" fillId="0" borderId="0" xfId="3" applyFont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" fillId="0" borderId="42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0" fontId="1" fillId="0" borderId="44" xfId="3" applyFont="1" applyBorder="1" applyAlignment="1">
      <alignment horizontal="left"/>
    </xf>
    <xf numFmtId="0" fontId="22" fillId="0" borderId="0" xfId="3" applyFont="1" applyAlignment="1">
      <alignment horizontal="center" vertical="top"/>
    </xf>
    <xf numFmtId="4" fontId="1" fillId="0" borderId="1" xfId="1" applyNumberFormat="1" applyBorder="1" applyAlignment="1">
      <alignment horizontal="right" vertical="center"/>
    </xf>
    <xf numFmtId="2" fontId="1" fillId="0" borderId="1" xfId="1" applyNumberFormat="1" applyBorder="1" applyAlignment="1">
      <alignment horizontal="right" vertical="center"/>
    </xf>
  </cellXfs>
  <cellStyles count="4">
    <cellStyle name="Денежный 2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>
      <selection activeCell="B7" sqref="B7:G7"/>
    </sheetView>
  </sheetViews>
  <sheetFormatPr defaultRowHeight="12.75"/>
  <cols>
    <col min="1" max="1" width="7.125" style="9" customWidth="1"/>
    <col min="2" max="2" width="13.625" style="9" customWidth="1"/>
    <col min="3" max="3" width="59.875" style="9" customWidth="1"/>
    <col min="4" max="4" width="7.25" style="9" customWidth="1"/>
    <col min="5" max="5" width="6.625" style="9" customWidth="1"/>
    <col min="6" max="6" width="12" style="9" customWidth="1"/>
    <col min="7" max="8" width="11.375" style="9" customWidth="1"/>
    <col min="9" max="256" width="9.125" style="9"/>
    <col min="257" max="257" width="7.125" style="9" customWidth="1"/>
    <col min="258" max="258" width="13.625" style="9" customWidth="1"/>
    <col min="259" max="259" width="59.875" style="9" customWidth="1"/>
    <col min="260" max="260" width="7.25" style="9" customWidth="1"/>
    <col min="261" max="261" width="6.625" style="9" customWidth="1"/>
    <col min="262" max="262" width="12" style="9" customWidth="1"/>
    <col min="263" max="264" width="11.375" style="9" customWidth="1"/>
    <col min="265" max="512" width="9.125" style="9"/>
    <col min="513" max="513" width="7.125" style="9" customWidth="1"/>
    <col min="514" max="514" width="13.625" style="9" customWidth="1"/>
    <col min="515" max="515" width="59.875" style="9" customWidth="1"/>
    <col min="516" max="516" width="7.25" style="9" customWidth="1"/>
    <col min="517" max="517" width="6.625" style="9" customWidth="1"/>
    <col min="518" max="518" width="12" style="9" customWidth="1"/>
    <col min="519" max="520" width="11.375" style="9" customWidth="1"/>
    <col min="521" max="768" width="9.125" style="9"/>
    <col min="769" max="769" width="7.125" style="9" customWidth="1"/>
    <col min="770" max="770" width="13.625" style="9" customWidth="1"/>
    <col min="771" max="771" width="59.875" style="9" customWidth="1"/>
    <col min="772" max="772" width="7.25" style="9" customWidth="1"/>
    <col min="773" max="773" width="6.625" style="9" customWidth="1"/>
    <col min="774" max="774" width="12" style="9" customWidth="1"/>
    <col min="775" max="776" width="11.375" style="9" customWidth="1"/>
    <col min="777" max="1024" width="9.125" style="9"/>
    <col min="1025" max="1025" width="7.125" style="9" customWidth="1"/>
    <col min="1026" max="1026" width="13.625" style="9" customWidth="1"/>
    <col min="1027" max="1027" width="59.875" style="9" customWidth="1"/>
    <col min="1028" max="1028" width="7.25" style="9" customWidth="1"/>
    <col min="1029" max="1029" width="6.625" style="9" customWidth="1"/>
    <col min="1030" max="1030" width="12" style="9" customWidth="1"/>
    <col min="1031" max="1032" width="11.375" style="9" customWidth="1"/>
    <col min="1033" max="1280" width="9.125" style="9"/>
    <col min="1281" max="1281" width="7.125" style="9" customWidth="1"/>
    <col min="1282" max="1282" width="13.625" style="9" customWidth="1"/>
    <col min="1283" max="1283" width="59.875" style="9" customWidth="1"/>
    <col min="1284" max="1284" width="7.25" style="9" customWidth="1"/>
    <col min="1285" max="1285" width="6.625" style="9" customWidth="1"/>
    <col min="1286" max="1286" width="12" style="9" customWidth="1"/>
    <col min="1287" max="1288" width="11.375" style="9" customWidth="1"/>
    <col min="1289" max="1536" width="9.125" style="9"/>
    <col min="1537" max="1537" width="7.125" style="9" customWidth="1"/>
    <col min="1538" max="1538" width="13.625" style="9" customWidth="1"/>
    <col min="1539" max="1539" width="59.875" style="9" customWidth="1"/>
    <col min="1540" max="1540" width="7.25" style="9" customWidth="1"/>
    <col min="1541" max="1541" width="6.625" style="9" customWidth="1"/>
    <col min="1542" max="1542" width="12" style="9" customWidth="1"/>
    <col min="1543" max="1544" width="11.375" style="9" customWidth="1"/>
    <col min="1545" max="1792" width="9.125" style="9"/>
    <col min="1793" max="1793" width="7.125" style="9" customWidth="1"/>
    <col min="1794" max="1794" width="13.625" style="9" customWidth="1"/>
    <col min="1795" max="1795" width="59.875" style="9" customWidth="1"/>
    <col min="1796" max="1796" width="7.25" style="9" customWidth="1"/>
    <col min="1797" max="1797" width="6.625" style="9" customWidth="1"/>
    <col min="1798" max="1798" width="12" style="9" customWidth="1"/>
    <col min="1799" max="1800" width="11.375" style="9" customWidth="1"/>
    <col min="1801" max="2048" width="9.125" style="9"/>
    <col min="2049" max="2049" width="7.125" style="9" customWidth="1"/>
    <col min="2050" max="2050" width="13.625" style="9" customWidth="1"/>
    <col min="2051" max="2051" width="59.875" style="9" customWidth="1"/>
    <col min="2052" max="2052" width="7.25" style="9" customWidth="1"/>
    <col min="2053" max="2053" width="6.625" style="9" customWidth="1"/>
    <col min="2054" max="2054" width="12" style="9" customWidth="1"/>
    <col min="2055" max="2056" width="11.375" style="9" customWidth="1"/>
    <col min="2057" max="2304" width="9.125" style="9"/>
    <col min="2305" max="2305" width="7.125" style="9" customWidth="1"/>
    <col min="2306" max="2306" width="13.625" style="9" customWidth="1"/>
    <col min="2307" max="2307" width="59.875" style="9" customWidth="1"/>
    <col min="2308" max="2308" width="7.25" style="9" customWidth="1"/>
    <col min="2309" max="2309" width="6.625" style="9" customWidth="1"/>
    <col min="2310" max="2310" width="12" style="9" customWidth="1"/>
    <col min="2311" max="2312" width="11.375" style="9" customWidth="1"/>
    <col min="2313" max="2560" width="9.125" style="9"/>
    <col min="2561" max="2561" width="7.125" style="9" customWidth="1"/>
    <col min="2562" max="2562" width="13.625" style="9" customWidth="1"/>
    <col min="2563" max="2563" width="59.875" style="9" customWidth="1"/>
    <col min="2564" max="2564" width="7.25" style="9" customWidth="1"/>
    <col min="2565" max="2565" width="6.625" style="9" customWidth="1"/>
    <col min="2566" max="2566" width="12" style="9" customWidth="1"/>
    <col min="2567" max="2568" width="11.375" style="9" customWidth="1"/>
    <col min="2569" max="2816" width="9.125" style="9"/>
    <col min="2817" max="2817" width="7.125" style="9" customWidth="1"/>
    <col min="2818" max="2818" width="13.625" style="9" customWidth="1"/>
    <col min="2819" max="2819" width="59.875" style="9" customWidth="1"/>
    <col min="2820" max="2820" width="7.25" style="9" customWidth="1"/>
    <col min="2821" max="2821" width="6.625" style="9" customWidth="1"/>
    <col min="2822" max="2822" width="12" style="9" customWidth="1"/>
    <col min="2823" max="2824" width="11.375" style="9" customWidth="1"/>
    <col min="2825" max="3072" width="9.125" style="9"/>
    <col min="3073" max="3073" width="7.125" style="9" customWidth="1"/>
    <col min="3074" max="3074" width="13.625" style="9" customWidth="1"/>
    <col min="3075" max="3075" width="59.875" style="9" customWidth="1"/>
    <col min="3076" max="3076" width="7.25" style="9" customWidth="1"/>
    <col min="3077" max="3077" width="6.625" style="9" customWidth="1"/>
    <col min="3078" max="3078" width="12" style="9" customWidth="1"/>
    <col min="3079" max="3080" width="11.375" style="9" customWidth="1"/>
    <col min="3081" max="3328" width="9.125" style="9"/>
    <col min="3329" max="3329" width="7.125" style="9" customWidth="1"/>
    <col min="3330" max="3330" width="13.625" style="9" customWidth="1"/>
    <col min="3331" max="3331" width="59.875" style="9" customWidth="1"/>
    <col min="3332" max="3332" width="7.25" style="9" customWidth="1"/>
    <col min="3333" max="3333" width="6.625" style="9" customWidth="1"/>
    <col min="3334" max="3334" width="12" style="9" customWidth="1"/>
    <col min="3335" max="3336" width="11.375" style="9" customWidth="1"/>
    <col min="3337" max="3584" width="9.125" style="9"/>
    <col min="3585" max="3585" width="7.125" style="9" customWidth="1"/>
    <col min="3586" max="3586" width="13.625" style="9" customWidth="1"/>
    <col min="3587" max="3587" width="59.875" style="9" customWidth="1"/>
    <col min="3588" max="3588" width="7.25" style="9" customWidth="1"/>
    <col min="3589" max="3589" width="6.625" style="9" customWidth="1"/>
    <col min="3590" max="3590" width="12" style="9" customWidth="1"/>
    <col min="3591" max="3592" width="11.375" style="9" customWidth="1"/>
    <col min="3593" max="3840" width="9.125" style="9"/>
    <col min="3841" max="3841" width="7.125" style="9" customWidth="1"/>
    <col min="3842" max="3842" width="13.625" style="9" customWidth="1"/>
    <col min="3843" max="3843" width="59.875" style="9" customWidth="1"/>
    <col min="3844" max="3844" width="7.25" style="9" customWidth="1"/>
    <col min="3845" max="3845" width="6.625" style="9" customWidth="1"/>
    <col min="3846" max="3846" width="12" style="9" customWidth="1"/>
    <col min="3847" max="3848" width="11.375" style="9" customWidth="1"/>
    <col min="3849" max="4096" width="9.125" style="9"/>
    <col min="4097" max="4097" width="7.125" style="9" customWidth="1"/>
    <col min="4098" max="4098" width="13.625" style="9" customWidth="1"/>
    <col min="4099" max="4099" width="59.875" style="9" customWidth="1"/>
    <col min="4100" max="4100" width="7.25" style="9" customWidth="1"/>
    <col min="4101" max="4101" width="6.625" style="9" customWidth="1"/>
    <col min="4102" max="4102" width="12" style="9" customWidth="1"/>
    <col min="4103" max="4104" width="11.375" style="9" customWidth="1"/>
    <col min="4105" max="4352" width="9.125" style="9"/>
    <col min="4353" max="4353" width="7.125" style="9" customWidth="1"/>
    <col min="4354" max="4354" width="13.625" style="9" customWidth="1"/>
    <col min="4355" max="4355" width="59.875" style="9" customWidth="1"/>
    <col min="4356" max="4356" width="7.25" style="9" customWidth="1"/>
    <col min="4357" max="4357" width="6.625" style="9" customWidth="1"/>
    <col min="4358" max="4358" width="12" style="9" customWidth="1"/>
    <col min="4359" max="4360" width="11.375" style="9" customWidth="1"/>
    <col min="4361" max="4608" width="9.125" style="9"/>
    <col min="4609" max="4609" width="7.125" style="9" customWidth="1"/>
    <col min="4610" max="4610" width="13.625" style="9" customWidth="1"/>
    <col min="4611" max="4611" width="59.875" style="9" customWidth="1"/>
    <col min="4612" max="4612" width="7.25" style="9" customWidth="1"/>
    <col min="4613" max="4613" width="6.625" style="9" customWidth="1"/>
    <col min="4614" max="4614" width="12" style="9" customWidth="1"/>
    <col min="4615" max="4616" width="11.375" style="9" customWidth="1"/>
    <col min="4617" max="4864" width="9.125" style="9"/>
    <col min="4865" max="4865" width="7.125" style="9" customWidth="1"/>
    <col min="4866" max="4866" width="13.625" style="9" customWidth="1"/>
    <col min="4867" max="4867" width="59.875" style="9" customWidth="1"/>
    <col min="4868" max="4868" width="7.25" style="9" customWidth="1"/>
    <col min="4869" max="4869" width="6.625" style="9" customWidth="1"/>
    <col min="4870" max="4870" width="12" style="9" customWidth="1"/>
    <col min="4871" max="4872" width="11.375" style="9" customWidth="1"/>
    <col min="4873" max="5120" width="9.125" style="9"/>
    <col min="5121" max="5121" width="7.125" style="9" customWidth="1"/>
    <col min="5122" max="5122" width="13.625" style="9" customWidth="1"/>
    <col min="5123" max="5123" width="59.875" style="9" customWidth="1"/>
    <col min="5124" max="5124" width="7.25" style="9" customWidth="1"/>
    <col min="5125" max="5125" width="6.625" style="9" customWidth="1"/>
    <col min="5126" max="5126" width="12" style="9" customWidth="1"/>
    <col min="5127" max="5128" width="11.375" style="9" customWidth="1"/>
    <col min="5129" max="5376" width="9.125" style="9"/>
    <col min="5377" max="5377" width="7.125" style="9" customWidth="1"/>
    <col min="5378" max="5378" width="13.625" style="9" customWidth="1"/>
    <col min="5379" max="5379" width="59.875" style="9" customWidth="1"/>
    <col min="5380" max="5380" width="7.25" style="9" customWidth="1"/>
    <col min="5381" max="5381" width="6.625" style="9" customWidth="1"/>
    <col min="5382" max="5382" width="12" style="9" customWidth="1"/>
    <col min="5383" max="5384" width="11.375" style="9" customWidth="1"/>
    <col min="5385" max="5632" width="9.125" style="9"/>
    <col min="5633" max="5633" width="7.125" style="9" customWidth="1"/>
    <col min="5634" max="5634" width="13.625" style="9" customWidth="1"/>
    <col min="5635" max="5635" width="59.875" style="9" customWidth="1"/>
    <col min="5636" max="5636" width="7.25" style="9" customWidth="1"/>
    <col min="5637" max="5637" width="6.625" style="9" customWidth="1"/>
    <col min="5638" max="5638" width="12" style="9" customWidth="1"/>
    <col min="5639" max="5640" width="11.375" style="9" customWidth="1"/>
    <col min="5641" max="5888" width="9.125" style="9"/>
    <col min="5889" max="5889" width="7.125" style="9" customWidth="1"/>
    <col min="5890" max="5890" width="13.625" style="9" customWidth="1"/>
    <col min="5891" max="5891" width="59.875" style="9" customWidth="1"/>
    <col min="5892" max="5892" width="7.25" style="9" customWidth="1"/>
    <col min="5893" max="5893" width="6.625" style="9" customWidth="1"/>
    <col min="5894" max="5894" width="12" style="9" customWidth="1"/>
    <col min="5895" max="5896" width="11.375" style="9" customWidth="1"/>
    <col min="5897" max="6144" width="9.125" style="9"/>
    <col min="6145" max="6145" width="7.125" style="9" customWidth="1"/>
    <col min="6146" max="6146" width="13.625" style="9" customWidth="1"/>
    <col min="6147" max="6147" width="59.875" style="9" customWidth="1"/>
    <col min="6148" max="6148" width="7.25" style="9" customWidth="1"/>
    <col min="6149" max="6149" width="6.625" style="9" customWidth="1"/>
    <col min="6150" max="6150" width="12" style="9" customWidth="1"/>
    <col min="6151" max="6152" width="11.375" style="9" customWidth="1"/>
    <col min="6153" max="6400" width="9.125" style="9"/>
    <col min="6401" max="6401" width="7.125" style="9" customWidth="1"/>
    <col min="6402" max="6402" width="13.625" style="9" customWidth="1"/>
    <col min="6403" max="6403" width="59.875" style="9" customWidth="1"/>
    <col min="6404" max="6404" width="7.25" style="9" customWidth="1"/>
    <col min="6405" max="6405" width="6.625" style="9" customWidth="1"/>
    <col min="6406" max="6406" width="12" style="9" customWidth="1"/>
    <col min="6407" max="6408" width="11.375" style="9" customWidth="1"/>
    <col min="6409" max="6656" width="9.125" style="9"/>
    <col min="6657" max="6657" width="7.125" style="9" customWidth="1"/>
    <col min="6658" max="6658" width="13.625" style="9" customWidth="1"/>
    <col min="6659" max="6659" width="59.875" style="9" customWidth="1"/>
    <col min="6660" max="6660" width="7.25" style="9" customWidth="1"/>
    <col min="6661" max="6661" width="6.625" style="9" customWidth="1"/>
    <col min="6662" max="6662" width="12" style="9" customWidth="1"/>
    <col min="6663" max="6664" width="11.375" style="9" customWidth="1"/>
    <col min="6665" max="6912" width="9.125" style="9"/>
    <col min="6913" max="6913" width="7.125" style="9" customWidth="1"/>
    <col min="6914" max="6914" width="13.625" style="9" customWidth="1"/>
    <col min="6915" max="6915" width="59.875" style="9" customWidth="1"/>
    <col min="6916" max="6916" width="7.25" style="9" customWidth="1"/>
    <col min="6917" max="6917" width="6.625" style="9" customWidth="1"/>
    <col min="6918" max="6918" width="12" style="9" customWidth="1"/>
    <col min="6919" max="6920" width="11.375" style="9" customWidth="1"/>
    <col min="6921" max="7168" width="9.125" style="9"/>
    <col min="7169" max="7169" width="7.125" style="9" customWidth="1"/>
    <col min="7170" max="7170" width="13.625" style="9" customWidth="1"/>
    <col min="7171" max="7171" width="59.875" style="9" customWidth="1"/>
    <col min="7172" max="7172" width="7.25" style="9" customWidth="1"/>
    <col min="7173" max="7173" width="6.625" style="9" customWidth="1"/>
    <col min="7174" max="7174" width="12" style="9" customWidth="1"/>
    <col min="7175" max="7176" width="11.375" style="9" customWidth="1"/>
    <col min="7177" max="7424" width="9.125" style="9"/>
    <col min="7425" max="7425" width="7.125" style="9" customWidth="1"/>
    <col min="7426" max="7426" width="13.625" style="9" customWidth="1"/>
    <col min="7427" max="7427" width="59.875" style="9" customWidth="1"/>
    <col min="7428" max="7428" width="7.25" style="9" customWidth="1"/>
    <col min="7429" max="7429" width="6.625" style="9" customWidth="1"/>
    <col min="7430" max="7430" width="12" style="9" customWidth="1"/>
    <col min="7431" max="7432" width="11.375" style="9" customWidth="1"/>
    <col min="7433" max="7680" width="9.125" style="9"/>
    <col min="7681" max="7681" width="7.125" style="9" customWidth="1"/>
    <col min="7682" max="7682" width="13.625" style="9" customWidth="1"/>
    <col min="7683" max="7683" width="59.875" style="9" customWidth="1"/>
    <col min="7684" max="7684" width="7.25" style="9" customWidth="1"/>
    <col min="7685" max="7685" width="6.625" style="9" customWidth="1"/>
    <col min="7686" max="7686" width="12" style="9" customWidth="1"/>
    <col min="7687" max="7688" width="11.375" style="9" customWidth="1"/>
    <col min="7689" max="7936" width="9.125" style="9"/>
    <col min="7937" max="7937" width="7.125" style="9" customWidth="1"/>
    <col min="7938" max="7938" width="13.625" style="9" customWidth="1"/>
    <col min="7939" max="7939" width="59.875" style="9" customWidth="1"/>
    <col min="7940" max="7940" width="7.25" style="9" customWidth="1"/>
    <col min="7941" max="7941" width="6.625" style="9" customWidth="1"/>
    <col min="7942" max="7942" width="12" style="9" customWidth="1"/>
    <col min="7943" max="7944" width="11.375" style="9" customWidth="1"/>
    <col min="7945" max="8192" width="9.125" style="9"/>
    <col min="8193" max="8193" width="7.125" style="9" customWidth="1"/>
    <col min="8194" max="8194" width="13.625" style="9" customWidth="1"/>
    <col min="8195" max="8195" width="59.875" style="9" customWidth="1"/>
    <col min="8196" max="8196" width="7.25" style="9" customWidth="1"/>
    <col min="8197" max="8197" width="6.625" style="9" customWidth="1"/>
    <col min="8198" max="8198" width="12" style="9" customWidth="1"/>
    <col min="8199" max="8200" width="11.375" style="9" customWidth="1"/>
    <col min="8201" max="8448" width="9.125" style="9"/>
    <col min="8449" max="8449" width="7.125" style="9" customWidth="1"/>
    <col min="8450" max="8450" width="13.625" style="9" customWidth="1"/>
    <col min="8451" max="8451" width="59.875" style="9" customWidth="1"/>
    <col min="8452" max="8452" width="7.25" style="9" customWidth="1"/>
    <col min="8453" max="8453" width="6.625" style="9" customWidth="1"/>
    <col min="8454" max="8454" width="12" style="9" customWidth="1"/>
    <col min="8455" max="8456" width="11.375" style="9" customWidth="1"/>
    <col min="8457" max="8704" width="9.125" style="9"/>
    <col min="8705" max="8705" width="7.125" style="9" customWidth="1"/>
    <col min="8706" max="8706" width="13.625" style="9" customWidth="1"/>
    <col min="8707" max="8707" width="59.875" style="9" customWidth="1"/>
    <col min="8708" max="8708" width="7.25" style="9" customWidth="1"/>
    <col min="8709" max="8709" width="6.625" style="9" customWidth="1"/>
    <col min="8710" max="8710" width="12" style="9" customWidth="1"/>
    <col min="8711" max="8712" width="11.375" style="9" customWidth="1"/>
    <col min="8713" max="8960" width="9.125" style="9"/>
    <col min="8961" max="8961" width="7.125" style="9" customWidth="1"/>
    <col min="8962" max="8962" width="13.625" style="9" customWidth="1"/>
    <col min="8963" max="8963" width="59.875" style="9" customWidth="1"/>
    <col min="8964" max="8964" width="7.25" style="9" customWidth="1"/>
    <col min="8965" max="8965" width="6.625" style="9" customWidth="1"/>
    <col min="8966" max="8966" width="12" style="9" customWidth="1"/>
    <col min="8967" max="8968" width="11.375" style="9" customWidth="1"/>
    <col min="8969" max="9216" width="9.125" style="9"/>
    <col min="9217" max="9217" width="7.125" style="9" customWidth="1"/>
    <col min="9218" max="9218" width="13.625" style="9" customWidth="1"/>
    <col min="9219" max="9219" width="59.875" style="9" customWidth="1"/>
    <col min="9220" max="9220" width="7.25" style="9" customWidth="1"/>
    <col min="9221" max="9221" width="6.625" style="9" customWidth="1"/>
    <col min="9222" max="9222" width="12" style="9" customWidth="1"/>
    <col min="9223" max="9224" width="11.375" style="9" customWidth="1"/>
    <col min="9225" max="9472" width="9.125" style="9"/>
    <col min="9473" max="9473" width="7.125" style="9" customWidth="1"/>
    <col min="9474" max="9474" width="13.625" style="9" customWidth="1"/>
    <col min="9475" max="9475" width="59.875" style="9" customWidth="1"/>
    <col min="9476" max="9476" width="7.25" style="9" customWidth="1"/>
    <col min="9477" max="9477" width="6.625" style="9" customWidth="1"/>
    <col min="9478" max="9478" width="12" style="9" customWidth="1"/>
    <col min="9479" max="9480" width="11.375" style="9" customWidth="1"/>
    <col min="9481" max="9728" width="9.125" style="9"/>
    <col min="9729" max="9729" width="7.125" style="9" customWidth="1"/>
    <col min="9730" max="9730" width="13.625" style="9" customWidth="1"/>
    <col min="9731" max="9731" width="59.875" style="9" customWidth="1"/>
    <col min="9732" max="9732" width="7.25" style="9" customWidth="1"/>
    <col min="9733" max="9733" width="6.625" style="9" customWidth="1"/>
    <col min="9734" max="9734" width="12" style="9" customWidth="1"/>
    <col min="9735" max="9736" width="11.375" style="9" customWidth="1"/>
    <col min="9737" max="9984" width="9.125" style="9"/>
    <col min="9985" max="9985" width="7.125" style="9" customWidth="1"/>
    <col min="9986" max="9986" width="13.625" style="9" customWidth="1"/>
    <col min="9987" max="9987" width="59.875" style="9" customWidth="1"/>
    <col min="9988" max="9988" width="7.25" style="9" customWidth="1"/>
    <col min="9989" max="9989" width="6.625" style="9" customWidth="1"/>
    <col min="9990" max="9990" width="12" style="9" customWidth="1"/>
    <col min="9991" max="9992" width="11.375" style="9" customWidth="1"/>
    <col min="9993" max="10240" width="9.125" style="9"/>
    <col min="10241" max="10241" width="7.125" style="9" customWidth="1"/>
    <col min="10242" max="10242" width="13.625" style="9" customWidth="1"/>
    <col min="10243" max="10243" width="59.875" style="9" customWidth="1"/>
    <col min="10244" max="10244" width="7.25" style="9" customWidth="1"/>
    <col min="10245" max="10245" width="6.625" style="9" customWidth="1"/>
    <col min="10246" max="10246" width="12" style="9" customWidth="1"/>
    <col min="10247" max="10248" width="11.375" style="9" customWidth="1"/>
    <col min="10249" max="10496" width="9.125" style="9"/>
    <col min="10497" max="10497" width="7.125" style="9" customWidth="1"/>
    <col min="10498" max="10498" width="13.625" style="9" customWidth="1"/>
    <col min="10499" max="10499" width="59.875" style="9" customWidth="1"/>
    <col min="10500" max="10500" width="7.25" style="9" customWidth="1"/>
    <col min="10501" max="10501" width="6.625" style="9" customWidth="1"/>
    <col min="10502" max="10502" width="12" style="9" customWidth="1"/>
    <col min="10503" max="10504" width="11.375" style="9" customWidth="1"/>
    <col min="10505" max="10752" width="9.125" style="9"/>
    <col min="10753" max="10753" width="7.125" style="9" customWidth="1"/>
    <col min="10754" max="10754" width="13.625" style="9" customWidth="1"/>
    <col min="10755" max="10755" width="59.875" style="9" customWidth="1"/>
    <col min="10756" max="10756" width="7.25" style="9" customWidth="1"/>
    <col min="10757" max="10757" width="6.625" style="9" customWidth="1"/>
    <col min="10758" max="10758" width="12" style="9" customWidth="1"/>
    <col min="10759" max="10760" width="11.375" style="9" customWidth="1"/>
    <col min="10761" max="11008" width="9.125" style="9"/>
    <col min="11009" max="11009" width="7.125" style="9" customWidth="1"/>
    <col min="11010" max="11010" width="13.625" style="9" customWidth="1"/>
    <col min="11011" max="11011" width="59.875" style="9" customWidth="1"/>
    <col min="11012" max="11012" width="7.25" style="9" customWidth="1"/>
    <col min="11013" max="11013" width="6.625" style="9" customWidth="1"/>
    <col min="11014" max="11014" width="12" style="9" customWidth="1"/>
    <col min="11015" max="11016" width="11.375" style="9" customWidth="1"/>
    <col min="11017" max="11264" width="9.125" style="9"/>
    <col min="11265" max="11265" width="7.125" style="9" customWidth="1"/>
    <col min="11266" max="11266" width="13.625" style="9" customWidth="1"/>
    <col min="11267" max="11267" width="59.875" style="9" customWidth="1"/>
    <col min="11268" max="11268" width="7.25" style="9" customWidth="1"/>
    <col min="11269" max="11269" width="6.625" style="9" customWidth="1"/>
    <col min="11270" max="11270" width="12" style="9" customWidth="1"/>
    <col min="11271" max="11272" width="11.375" style="9" customWidth="1"/>
    <col min="11273" max="11520" width="9.125" style="9"/>
    <col min="11521" max="11521" width="7.125" style="9" customWidth="1"/>
    <col min="11522" max="11522" width="13.625" style="9" customWidth="1"/>
    <col min="11523" max="11523" width="59.875" style="9" customWidth="1"/>
    <col min="11524" max="11524" width="7.25" style="9" customWidth="1"/>
    <col min="11525" max="11525" width="6.625" style="9" customWidth="1"/>
    <col min="11526" max="11526" width="12" style="9" customWidth="1"/>
    <col min="11527" max="11528" width="11.375" style="9" customWidth="1"/>
    <col min="11529" max="11776" width="9.125" style="9"/>
    <col min="11777" max="11777" width="7.125" style="9" customWidth="1"/>
    <col min="11778" max="11778" width="13.625" style="9" customWidth="1"/>
    <col min="11779" max="11779" width="59.875" style="9" customWidth="1"/>
    <col min="11780" max="11780" width="7.25" style="9" customWidth="1"/>
    <col min="11781" max="11781" width="6.625" style="9" customWidth="1"/>
    <col min="11782" max="11782" width="12" style="9" customWidth="1"/>
    <col min="11783" max="11784" width="11.375" style="9" customWidth="1"/>
    <col min="11785" max="12032" width="9.125" style="9"/>
    <col min="12033" max="12033" width="7.125" style="9" customWidth="1"/>
    <col min="12034" max="12034" width="13.625" style="9" customWidth="1"/>
    <col min="12035" max="12035" width="59.875" style="9" customWidth="1"/>
    <col min="12036" max="12036" width="7.25" style="9" customWidth="1"/>
    <col min="12037" max="12037" width="6.625" style="9" customWidth="1"/>
    <col min="12038" max="12038" width="12" style="9" customWidth="1"/>
    <col min="12039" max="12040" width="11.375" style="9" customWidth="1"/>
    <col min="12041" max="12288" width="9.125" style="9"/>
    <col min="12289" max="12289" width="7.125" style="9" customWidth="1"/>
    <col min="12290" max="12290" width="13.625" style="9" customWidth="1"/>
    <col min="12291" max="12291" width="59.875" style="9" customWidth="1"/>
    <col min="12292" max="12292" width="7.25" style="9" customWidth="1"/>
    <col min="12293" max="12293" width="6.625" style="9" customWidth="1"/>
    <col min="12294" max="12294" width="12" style="9" customWidth="1"/>
    <col min="12295" max="12296" width="11.375" style="9" customWidth="1"/>
    <col min="12297" max="12544" width="9.125" style="9"/>
    <col min="12545" max="12545" width="7.125" style="9" customWidth="1"/>
    <col min="12546" max="12546" width="13.625" style="9" customWidth="1"/>
    <col min="12547" max="12547" width="59.875" style="9" customWidth="1"/>
    <col min="12548" max="12548" width="7.25" style="9" customWidth="1"/>
    <col min="12549" max="12549" width="6.625" style="9" customWidth="1"/>
    <col min="12550" max="12550" width="12" style="9" customWidth="1"/>
    <col min="12551" max="12552" width="11.375" style="9" customWidth="1"/>
    <col min="12553" max="12800" width="9.125" style="9"/>
    <col min="12801" max="12801" width="7.125" style="9" customWidth="1"/>
    <col min="12802" max="12802" width="13.625" style="9" customWidth="1"/>
    <col min="12803" max="12803" width="59.875" style="9" customWidth="1"/>
    <col min="12804" max="12804" width="7.25" style="9" customWidth="1"/>
    <col min="12805" max="12805" width="6.625" style="9" customWidth="1"/>
    <col min="12806" max="12806" width="12" style="9" customWidth="1"/>
    <col min="12807" max="12808" width="11.375" style="9" customWidth="1"/>
    <col min="12809" max="13056" width="9.125" style="9"/>
    <col min="13057" max="13057" width="7.125" style="9" customWidth="1"/>
    <col min="13058" max="13058" width="13.625" style="9" customWidth="1"/>
    <col min="13059" max="13059" width="59.875" style="9" customWidth="1"/>
    <col min="13060" max="13060" width="7.25" style="9" customWidth="1"/>
    <col min="13061" max="13061" width="6.625" style="9" customWidth="1"/>
    <col min="13062" max="13062" width="12" style="9" customWidth="1"/>
    <col min="13063" max="13064" width="11.375" style="9" customWidth="1"/>
    <col min="13065" max="13312" width="9.125" style="9"/>
    <col min="13313" max="13313" width="7.125" style="9" customWidth="1"/>
    <col min="13314" max="13314" width="13.625" style="9" customWidth="1"/>
    <col min="13315" max="13315" width="59.875" style="9" customWidth="1"/>
    <col min="13316" max="13316" width="7.25" style="9" customWidth="1"/>
    <col min="13317" max="13317" width="6.625" style="9" customWidth="1"/>
    <col min="13318" max="13318" width="12" style="9" customWidth="1"/>
    <col min="13319" max="13320" width="11.375" style="9" customWidth="1"/>
    <col min="13321" max="13568" width="9.125" style="9"/>
    <col min="13569" max="13569" width="7.125" style="9" customWidth="1"/>
    <col min="13570" max="13570" width="13.625" style="9" customWidth="1"/>
    <col min="13571" max="13571" width="59.875" style="9" customWidth="1"/>
    <col min="13572" max="13572" width="7.25" style="9" customWidth="1"/>
    <col min="13573" max="13573" width="6.625" style="9" customWidth="1"/>
    <col min="13574" max="13574" width="12" style="9" customWidth="1"/>
    <col min="13575" max="13576" width="11.375" style="9" customWidth="1"/>
    <col min="13577" max="13824" width="9.125" style="9"/>
    <col min="13825" max="13825" width="7.125" style="9" customWidth="1"/>
    <col min="13826" max="13826" width="13.625" style="9" customWidth="1"/>
    <col min="13827" max="13827" width="59.875" style="9" customWidth="1"/>
    <col min="13828" max="13828" width="7.25" style="9" customWidth="1"/>
    <col min="13829" max="13829" width="6.625" style="9" customWidth="1"/>
    <col min="13830" max="13830" width="12" style="9" customWidth="1"/>
    <col min="13831" max="13832" width="11.375" style="9" customWidth="1"/>
    <col min="13833" max="14080" width="9.125" style="9"/>
    <col min="14081" max="14081" width="7.125" style="9" customWidth="1"/>
    <col min="14082" max="14082" width="13.625" style="9" customWidth="1"/>
    <col min="14083" max="14083" width="59.875" style="9" customWidth="1"/>
    <col min="14084" max="14084" width="7.25" style="9" customWidth="1"/>
    <col min="14085" max="14085" width="6.625" style="9" customWidth="1"/>
    <col min="14086" max="14086" width="12" style="9" customWidth="1"/>
    <col min="14087" max="14088" width="11.375" style="9" customWidth="1"/>
    <col min="14089" max="14336" width="9.125" style="9"/>
    <col min="14337" max="14337" width="7.125" style="9" customWidth="1"/>
    <col min="14338" max="14338" width="13.625" style="9" customWidth="1"/>
    <col min="14339" max="14339" width="59.875" style="9" customWidth="1"/>
    <col min="14340" max="14340" width="7.25" style="9" customWidth="1"/>
    <col min="14341" max="14341" width="6.625" style="9" customWidth="1"/>
    <col min="14342" max="14342" width="12" style="9" customWidth="1"/>
    <col min="14343" max="14344" width="11.375" style="9" customWidth="1"/>
    <col min="14345" max="14592" width="9.125" style="9"/>
    <col min="14593" max="14593" width="7.125" style="9" customWidth="1"/>
    <col min="14594" max="14594" width="13.625" style="9" customWidth="1"/>
    <col min="14595" max="14595" width="59.875" style="9" customWidth="1"/>
    <col min="14596" max="14596" width="7.25" style="9" customWidth="1"/>
    <col min="14597" max="14597" width="6.625" style="9" customWidth="1"/>
    <col min="14598" max="14598" width="12" style="9" customWidth="1"/>
    <col min="14599" max="14600" width="11.375" style="9" customWidth="1"/>
    <col min="14601" max="14848" width="9.125" style="9"/>
    <col min="14849" max="14849" width="7.125" style="9" customWidth="1"/>
    <col min="14850" max="14850" width="13.625" style="9" customWidth="1"/>
    <col min="14851" max="14851" width="59.875" style="9" customWidth="1"/>
    <col min="14852" max="14852" width="7.25" style="9" customWidth="1"/>
    <col min="14853" max="14853" width="6.625" style="9" customWidth="1"/>
    <col min="14854" max="14854" width="12" style="9" customWidth="1"/>
    <col min="14855" max="14856" width="11.375" style="9" customWidth="1"/>
    <col min="14857" max="15104" width="9.125" style="9"/>
    <col min="15105" max="15105" width="7.125" style="9" customWidth="1"/>
    <col min="15106" max="15106" width="13.625" style="9" customWidth="1"/>
    <col min="15107" max="15107" width="59.875" style="9" customWidth="1"/>
    <col min="15108" max="15108" width="7.25" style="9" customWidth="1"/>
    <col min="15109" max="15109" width="6.625" style="9" customWidth="1"/>
    <col min="15110" max="15110" width="12" style="9" customWidth="1"/>
    <col min="15111" max="15112" width="11.375" style="9" customWidth="1"/>
    <col min="15113" max="15360" width="9.125" style="9"/>
    <col min="15361" max="15361" width="7.125" style="9" customWidth="1"/>
    <col min="15362" max="15362" width="13.625" style="9" customWidth="1"/>
    <col min="15363" max="15363" width="59.875" style="9" customWidth="1"/>
    <col min="15364" max="15364" width="7.25" style="9" customWidth="1"/>
    <col min="15365" max="15365" width="6.625" style="9" customWidth="1"/>
    <col min="15366" max="15366" width="12" style="9" customWidth="1"/>
    <col min="15367" max="15368" width="11.375" style="9" customWidth="1"/>
    <col min="15369" max="15616" width="9.125" style="9"/>
    <col min="15617" max="15617" width="7.125" style="9" customWidth="1"/>
    <col min="15618" max="15618" width="13.625" style="9" customWidth="1"/>
    <col min="15619" max="15619" width="59.875" style="9" customWidth="1"/>
    <col min="15620" max="15620" width="7.25" style="9" customWidth="1"/>
    <col min="15621" max="15621" width="6.625" style="9" customWidth="1"/>
    <col min="15622" max="15622" width="12" style="9" customWidth="1"/>
    <col min="15623" max="15624" width="11.375" style="9" customWidth="1"/>
    <col min="15625" max="15872" width="9.125" style="9"/>
    <col min="15873" max="15873" width="7.125" style="9" customWidth="1"/>
    <col min="15874" max="15874" width="13.625" style="9" customWidth="1"/>
    <col min="15875" max="15875" width="59.875" style="9" customWidth="1"/>
    <col min="15876" max="15876" width="7.25" style="9" customWidth="1"/>
    <col min="15877" max="15877" width="6.625" style="9" customWidth="1"/>
    <col min="15878" max="15878" width="12" style="9" customWidth="1"/>
    <col min="15879" max="15880" width="11.375" style="9" customWidth="1"/>
    <col min="15881" max="16128" width="9.125" style="9"/>
    <col min="16129" max="16129" width="7.125" style="9" customWidth="1"/>
    <col min="16130" max="16130" width="13.625" style="9" customWidth="1"/>
    <col min="16131" max="16131" width="59.875" style="9" customWidth="1"/>
    <col min="16132" max="16132" width="7.25" style="9" customWidth="1"/>
    <col min="16133" max="16133" width="6.625" style="9" customWidth="1"/>
    <col min="16134" max="16134" width="12" style="9" customWidth="1"/>
    <col min="16135" max="16136" width="11.375" style="9" customWidth="1"/>
    <col min="16137" max="16384" width="9.125" style="9"/>
  </cols>
  <sheetData>
    <row r="1" spans="1:10" s="1" customFormat="1">
      <c r="H1" s="2" t="s">
        <v>0</v>
      </c>
    </row>
    <row r="2" spans="1:10" s="1" customFormat="1">
      <c r="A2" s="1" t="s">
        <v>1</v>
      </c>
      <c r="B2" s="3"/>
      <c r="C2" s="141"/>
      <c r="D2" s="141"/>
      <c r="E2" s="141"/>
      <c r="F2" s="141"/>
      <c r="G2" s="141"/>
      <c r="H2" s="141"/>
      <c r="J2" s="4"/>
    </row>
    <row r="3" spans="1:10" s="1" customFormat="1" ht="18" customHeight="1">
      <c r="A3" s="142" t="s">
        <v>2</v>
      </c>
      <c r="B3" s="142"/>
      <c r="H3" s="4"/>
    </row>
    <row r="4" spans="1:10" s="1" customFormat="1">
      <c r="A4" s="141" t="s">
        <v>3</v>
      </c>
      <c r="B4" s="141"/>
      <c r="C4" s="141"/>
      <c r="D4" s="141"/>
      <c r="E4" s="141"/>
      <c r="F4" s="141"/>
      <c r="G4" s="193">
        <f>H28</f>
        <v>62677.762003976</v>
      </c>
      <c r="H4" s="5" t="s">
        <v>4</v>
      </c>
    </row>
    <row r="5" spans="1:10" s="1" customFormat="1">
      <c r="A5" s="6"/>
      <c r="B5" s="143" t="s">
        <v>5</v>
      </c>
      <c r="C5" s="143"/>
      <c r="G5" s="4"/>
      <c r="H5" s="4"/>
    </row>
    <row r="6" spans="1:10" s="1" customFormat="1">
      <c r="A6" s="6"/>
      <c r="B6" s="143" t="s">
        <v>6</v>
      </c>
      <c r="C6" s="143"/>
      <c r="D6" s="143"/>
      <c r="E6" s="143"/>
      <c r="F6" s="143"/>
      <c r="G6" s="192">
        <f>H27</f>
        <v>6715.4745004260039</v>
      </c>
      <c r="H6" s="5" t="s">
        <v>4</v>
      </c>
    </row>
    <row r="7" spans="1:10" s="1" customFormat="1" ht="24" customHeight="1">
      <c r="B7" s="140"/>
      <c r="C7" s="140"/>
      <c r="D7" s="140"/>
      <c r="E7" s="140"/>
      <c r="F7" s="140"/>
      <c r="G7" s="140"/>
    </row>
    <row r="8" spans="1:10" s="1" customFormat="1">
      <c r="A8" s="7"/>
      <c r="B8" s="135" t="s">
        <v>7</v>
      </c>
      <c r="C8" s="135"/>
      <c r="D8" s="135"/>
      <c r="E8" s="135"/>
      <c r="F8" s="135"/>
      <c r="G8" s="135"/>
    </row>
    <row r="9" spans="1:10" s="1" customFormat="1" ht="15.95" customHeight="1">
      <c r="A9" s="8"/>
      <c r="B9" s="8"/>
      <c r="C9" s="9" t="s">
        <v>8</v>
      </c>
      <c r="H9" s="4"/>
    </row>
    <row r="10" spans="1:10" s="1" customFormat="1" ht="24" customHeight="1">
      <c r="B10" s="136" t="s">
        <v>9</v>
      </c>
      <c r="C10" s="136"/>
      <c r="D10" s="136"/>
      <c r="E10" s="136"/>
      <c r="F10" s="136"/>
      <c r="G10" s="136"/>
      <c r="H10" s="4"/>
    </row>
    <row r="11" spans="1:10" ht="24" customHeight="1">
      <c r="B11" s="137" t="s">
        <v>10</v>
      </c>
      <c r="C11" s="137"/>
      <c r="D11" s="137"/>
      <c r="E11" s="137"/>
      <c r="F11" s="137"/>
      <c r="G11" s="137"/>
    </row>
    <row r="12" spans="1:10" s="11" customFormat="1" ht="18" customHeight="1">
      <c r="A12" s="10"/>
      <c r="B12" s="138" t="s">
        <v>11</v>
      </c>
      <c r="C12" s="138"/>
      <c r="D12" s="138"/>
      <c r="E12" s="138"/>
      <c r="F12" s="138"/>
      <c r="G12" s="138"/>
    </row>
    <row r="13" spans="1:10" s="1" customFormat="1" ht="15" customHeight="1">
      <c r="A13" s="139" t="s">
        <v>12</v>
      </c>
      <c r="B13" s="139"/>
      <c r="C13" s="139"/>
      <c r="D13" s="139"/>
      <c r="E13" s="139"/>
      <c r="F13" s="139"/>
      <c r="G13" s="139"/>
      <c r="H13" s="139"/>
    </row>
    <row r="14" spans="1:10" s="12" customFormat="1">
      <c r="A14" s="131" t="s">
        <v>13</v>
      </c>
      <c r="B14" s="131" t="s">
        <v>14</v>
      </c>
      <c r="C14" s="131" t="s">
        <v>15</v>
      </c>
      <c r="D14" s="126" t="s">
        <v>16</v>
      </c>
      <c r="E14" s="133"/>
      <c r="F14" s="133"/>
      <c r="G14" s="134"/>
      <c r="H14" s="131" t="s">
        <v>17</v>
      </c>
    </row>
    <row r="15" spans="1:10" s="12" customFormat="1" ht="36">
      <c r="A15" s="132"/>
      <c r="B15" s="132"/>
      <c r="C15" s="132"/>
      <c r="D15" s="126" t="s">
        <v>18</v>
      </c>
      <c r="E15" s="127"/>
      <c r="F15" s="13" t="s">
        <v>19</v>
      </c>
      <c r="G15" s="13" t="s">
        <v>20</v>
      </c>
      <c r="H15" s="132"/>
    </row>
    <row r="16" spans="1:10" s="12" customFormat="1">
      <c r="A16" s="14">
        <v>1</v>
      </c>
      <c r="B16" s="15">
        <v>2</v>
      </c>
      <c r="C16" s="15">
        <v>3</v>
      </c>
      <c r="D16" s="128">
        <v>4</v>
      </c>
      <c r="E16" s="129"/>
      <c r="F16" s="15">
        <v>5</v>
      </c>
      <c r="G16" s="15">
        <v>6</v>
      </c>
      <c r="H16" s="15">
        <v>7</v>
      </c>
    </row>
    <row r="17" spans="1:9" s="11" customFormat="1">
      <c r="A17" s="130"/>
      <c r="B17" s="130"/>
      <c r="C17" s="130"/>
      <c r="D17" s="130"/>
      <c r="E17" s="130"/>
      <c r="F17" s="130"/>
      <c r="G17" s="130"/>
      <c r="H17" s="130"/>
    </row>
    <row r="18" spans="1:9" ht="15.75">
      <c r="A18" s="123" t="s">
        <v>23</v>
      </c>
      <c r="B18" s="124"/>
      <c r="C18" s="124"/>
      <c r="D18" s="124"/>
      <c r="E18" s="124"/>
      <c r="F18" s="124"/>
      <c r="G18" s="124"/>
      <c r="H18" s="125"/>
    </row>
    <row r="19" spans="1:9" s="11" customFormat="1">
      <c r="A19" s="19" t="s">
        <v>24</v>
      </c>
      <c r="B19" s="20" t="s">
        <v>25</v>
      </c>
      <c r="C19" s="20" t="s">
        <v>26</v>
      </c>
      <c r="D19" s="119">
        <v>46945.273999999998</v>
      </c>
      <c r="E19" s="120"/>
      <c r="F19" s="21" t="s">
        <v>22</v>
      </c>
      <c r="G19" s="21" t="s">
        <v>22</v>
      </c>
      <c r="H19" s="21">
        <v>46945.273999999998</v>
      </c>
      <c r="I19" s="22"/>
    </row>
    <row r="20" spans="1:9" s="11" customFormat="1">
      <c r="A20" s="16"/>
      <c r="B20" s="17"/>
      <c r="C20" s="17" t="s">
        <v>21</v>
      </c>
      <c r="D20" s="115">
        <v>46945.273999999998</v>
      </c>
      <c r="E20" s="116"/>
      <c r="F20" s="18" t="s">
        <v>22</v>
      </c>
      <c r="G20" s="18" t="s">
        <v>22</v>
      </c>
      <c r="H20" s="18">
        <v>46945.273999999998</v>
      </c>
    </row>
    <row r="21" spans="1:9" s="11" customFormat="1">
      <c r="A21" s="16"/>
      <c r="B21" s="17"/>
      <c r="C21" s="17" t="s">
        <v>27</v>
      </c>
      <c r="D21" s="115">
        <v>46945.273999999998</v>
      </c>
      <c r="E21" s="116"/>
      <c r="F21" s="18" t="s">
        <v>22</v>
      </c>
      <c r="G21" s="18" t="s">
        <v>22</v>
      </c>
      <c r="H21" s="18">
        <v>46945.273999999998</v>
      </c>
    </row>
    <row r="22" spans="1:9" s="11" customFormat="1">
      <c r="A22" s="16"/>
      <c r="B22" s="17"/>
      <c r="C22" s="17" t="s">
        <v>28</v>
      </c>
      <c r="D22" s="115">
        <v>46945.273999999998</v>
      </c>
      <c r="E22" s="116"/>
      <c r="F22" s="18" t="s">
        <v>22</v>
      </c>
      <c r="G22" s="18" t="s">
        <v>22</v>
      </c>
      <c r="H22" s="18">
        <v>46945.273999999998</v>
      </c>
    </row>
    <row r="23" spans="1:9" s="11" customFormat="1">
      <c r="A23" s="16"/>
      <c r="B23" s="17"/>
      <c r="C23" s="17" t="s">
        <v>29</v>
      </c>
      <c r="D23" s="115">
        <v>46945.273999999998</v>
      </c>
      <c r="E23" s="116"/>
      <c r="F23" s="18" t="s">
        <v>22</v>
      </c>
      <c r="G23" s="18" t="s">
        <v>22</v>
      </c>
      <c r="H23" s="18">
        <v>46945.273999999998</v>
      </c>
    </row>
    <row r="24" spans="1:9" s="11" customFormat="1">
      <c r="A24" s="16"/>
      <c r="B24" s="17"/>
      <c r="C24" s="17" t="s">
        <v>30</v>
      </c>
      <c r="D24" s="115">
        <v>46945.273999999998</v>
      </c>
      <c r="E24" s="116"/>
      <c r="F24" s="18" t="s">
        <v>22</v>
      </c>
      <c r="G24" s="18" t="s">
        <v>22</v>
      </c>
      <c r="H24" s="18">
        <v>46945.273999999998</v>
      </c>
    </row>
    <row r="25" spans="1:9" s="11" customFormat="1">
      <c r="A25" s="16"/>
      <c r="B25" s="17"/>
      <c r="C25" s="17" t="s">
        <v>539</v>
      </c>
      <c r="D25" s="121">
        <f>D24*0.025</f>
        <v>1173.63185</v>
      </c>
      <c r="E25" s="122"/>
      <c r="F25" s="18"/>
      <c r="G25" s="18"/>
      <c r="H25" s="109">
        <f>D25</f>
        <v>1173.63185</v>
      </c>
    </row>
    <row r="26" spans="1:9" s="11" customFormat="1" ht="63.75">
      <c r="A26" s="19" t="s">
        <v>31</v>
      </c>
      <c r="B26" s="20" t="s">
        <v>32</v>
      </c>
      <c r="C26" s="20" t="s">
        <v>33</v>
      </c>
      <c r="D26" s="117">
        <f>(D24+D25)*1.163</f>
        <v>55962.287503549996</v>
      </c>
      <c r="E26" s="118"/>
      <c r="F26" s="21" t="s">
        <v>22</v>
      </c>
      <c r="G26" s="21" t="s">
        <v>22</v>
      </c>
      <c r="H26" s="112">
        <f>D26</f>
        <v>55962.287503549996</v>
      </c>
      <c r="I26" s="22"/>
    </row>
    <row r="27" spans="1:9" s="11" customFormat="1" ht="25.5">
      <c r="A27" s="19" t="s">
        <v>34</v>
      </c>
      <c r="B27" s="20" t="s">
        <v>35</v>
      </c>
      <c r="C27" s="20" t="s">
        <v>36</v>
      </c>
      <c r="D27" s="119" t="s">
        <v>22</v>
      </c>
      <c r="E27" s="120"/>
      <c r="F27" s="21" t="s">
        <v>22</v>
      </c>
      <c r="G27" s="110">
        <f>D26*1.12-D26</f>
        <v>6715.4745004260039</v>
      </c>
      <c r="H27" s="110">
        <f>G27</f>
        <v>6715.4745004260039</v>
      </c>
      <c r="I27" s="22"/>
    </row>
    <row r="28" spans="1:9" s="11" customFormat="1">
      <c r="A28" s="16"/>
      <c r="B28" s="17"/>
      <c r="C28" s="17" t="s">
        <v>37</v>
      </c>
      <c r="D28" s="121">
        <f>D26</f>
        <v>55962.287503549996</v>
      </c>
      <c r="E28" s="116"/>
      <c r="F28" s="18" t="s">
        <v>22</v>
      </c>
      <c r="G28" s="111">
        <f>G27</f>
        <v>6715.4745004260039</v>
      </c>
      <c r="H28" s="109">
        <f>D28+G28</f>
        <v>62677.762003976</v>
      </c>
    </row>
    <row r="29" spans="1:9" s="11" customFormat="1">
      <c r="A29" s="113"/>
      <c r="B29" s="113"/>
      <c r="C29" s="113"/>
      <c r="D29" s="113"/>
      <c r="E29" s="113"/>
      <c r="F29" s="113"/>
      <c r="G29" s="113"/>
      <c r="H29" s="113"/>
    </row>
    <row r="30" spans="1:9" s="11" customFormat="1">
      <c r="A30" s="23"/>
      <c r="B30" s="113" t="s">
        <v>38</v>
      </c>
      <c r="C30" s="113"/>
      <c r="D30" s="113"/>
      <c r="E30" s="114" t="s">
        <v>39</v>
      </c>
      <c r="F30" s="114"/>
      <c r="G30" s="114"/>
      <c r="H30" s="114"/>
    </row>
    <row r="31" spans="1:9" s="11" customFormat="1">
      <c r="A31" s="113"/>
      <c r="B31" s="113"/>
      <c r="C31" s="113"/>
      <c r="D31" s="113"/>
      <c r="E31" s="113"/>
      <c r="F31" s="113"/>
      <c r="G31" s="113"/>
      <c r="H31" s="113"/>
    </row>
    <row r="32" spans="1:9" s="11" customFormat="1">
      <c r="A32" s="23"/>
      <c r="B32" s="113" t="s">
        <v>40</v>
      </c>
      <c r="C32" s="113"/>
      <c r="D32" s="113"/>
      <c r="E32" s="114" t="s">
        <v>39</v>
      </c>
      <c r="F32" s="114"/>
      <c r="G32" s="114"/>
      <c r="H32" s="114"/>
    </row>
    <row r="33" spans="1:8" s="11" customFormat="1">
      <c r="A33" s="113"/>
      <c r="B33" s="113"/>
      <c r="C33" s="113"/>
      <c r="D33" s="113"/>
      <c r="E33" s="113"/>
      <c r="F33" s="113"/>
      <c r="G33" s="113"/>
      <c r="H33" s="113"/>
    </row>
    <row r="34" spans="1:8" s="11" customFormat="1">
      <c r="A34" s="23"/>
      <c r="B34" s="113" t="s">
        <v>41</v>
      </c>
      <c r="C34" s="113"/>
      <c r="D34" s="113"/>
      <c r="E34" s="114" t="s">
        <v>39</v>
      </c>
      <c r="F34" s="114"/>
      <c r="G34" s="114"/>
      <c r="H34" s="114"/>
    </row>
  </sheetData>
  <mergeCells count="39">
    <mergeCell ref="B7:G7"/>
    <mergeCell ref="C2:H2"/>
    <mergeCell ref="A3:B3"/>
    <mergeCell ref="A4:F4"/>
    <mergeCell ref="B5:C5"/>
    <mergeCell ref="B6:F6"/>
    <mergeCell ref="B8:G8"/>
    <mergeCell ref="B10:G10"/>
    <mergeCell ref="B11:G11"/>
    <mergeCell ref="B12:G12"/>
    <mergeCell ref="A13:H13"/>
    <mergeCell ref="A18:H18"/>
    <mergeCell ref="D19:E19"/>
    <mergeCell ref="D20:E20"/>
    <mergeCell ref="D15:E15"/>
    <mergeCell ref="D16:E16"/>
    <mergeCell ref="A17:H17"/>
    <mergeCell ref="A14:A15"/>
    <mergeCell ref="B14:B15"/>
    <mergeCell ref="C14:C15"/>
    <mergeCell ref="D14:G14"/>
    <mergeCell ref="H14:H15"/>
    <mergeCell ref="B30:D30"/>
    <mergeCell ref="E30:H30"/>
    <mergeCell ref="D21:E21"/>
    <mergeCell ref="D22:E22"/>
    <mergeCell ref="D23:E23"/>
    <mergeCell ref="D24:E24"/>
    <mergeCell ref="D26:E26"/>
    <mergeCell ref="D27:E27"/>
    <mergeCell ref="D28:E28"/>
    <mergeCell ref="A29:H29"/>
    <mergeCell ref="D25:E25"/>
    <mergeCell ref="A31:H31"/>
    <mergeCell ref="B32:D32"/>
    <mergeCell ref="E32:H32"/>
    <mergeCell ref="A33:H33"/>
    <mergeCell ref="B34:D34"/>
    <mergeCell ref="E34:H34"/>
  </mergeCells>
  <printOptions horizontalCentered="1"/>
  <pageMargins left="0.39" right="0.39" top="0.59" bottom="0.59" header="0.39" footer="0.39"/>
  <pageSetup paperSize="9" fitToHeight="10000" orientation="landscape" r:id="rId1"/>
  <headerFooter>
    <oddHeader>&amp;L&amp;9Программный комплекс АВС (редакция 2023.6)&amp;C&amp;P&amp;R301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1"/>
  <sheetViews>
    <sheetView showGridLines="0" topLeftCell="A115" zoomScale="90" zoomScaleNormal="90" workbookViewId="0">
      <selection activeCell="L204" sqref="L204"/>
    </sheetView>
  </sheetViews>
  <sheetFormatPr defaultRowHeight="12.75"/>
  <cols>
    <col min="1" max="1" width="4.75" style="9" customWidth="1"/>
    <col min="2" max="2" width="14" style="9" customWidth="1"/>
    <col min="3" max="3" width="45.375" style="9" customWidth="1"/>
    <col min="4" max="12" width="11" style="9" customWidth="1"/>
    <col min="13" max="255" width="9.125" style="9"/>
    <col min="256" max="256" width="4.75" style="9" customWidth="1"/>
    <col min="257" max="257" width="14" style="9" customWidth="1"/>
    <col min="258" max="258" width="45.375" style="9" customWidth="1"/>
    <col min="259" max="267" width="11" style="9" customWidth="1"/>
    <col min="268" max="511" width="9.125" style="9"/>
    <col min="512" max="512" width="4.75" style="9" customWidth="1"/>
    <col min="513" max="513" width="14" style="9" customWidth="1"/>
    <col min="514" max="514" width="45.375" style="9" customWidth="1"/>
    <col min="515" max="523" width="11" style="9" customWidth="1"/>
    <col min="524" max="767" width="9.125" style="9"/>
    <col min="768" max="768" width="4.75" style="9" customWidth="1"/>
    <col min="769" max="769" width="14" style="9" customWidth="1"/>
    <col min="770" max="770" width="45.375" style="9" customWidth="1"/>
    <col min="771" max="779" width="11" style="9" customWidth="1"/>
    <col min="780" max="1023" width="9.125" style="9"/>
    <col min="1024" max="1024" width="4.75" style="9" customWidth="1"/>
    <col min="1025" max="1025" width="14" style="9" customWidth="1"/>
    <col min="1026" max="1026" width="45.375" style="9" customWidth="1"/>
    <col min="1027" max="1035" width="11" style="9" customWidth="1"/>
    <col min="1036" max="1279" width="9.125" style="9"/>
    <col min="1280" max="1280" width="4.75" style="9" customWidth="1"/>
    <col min="1281" max="1281" width="14" style="9" customWidth="1"/>
    <col min="1282" max="1282" width="45.375" style="9" customWidth="1"/>
    <col min="1283" max="1291" width="11" style="9" customWidth="1"/>
    <col min="1292" max="1535" width="9.125" style="9"/>
    <col min="1536" max="1536" width="4.75" style="9" customWidth="1"/>
    <col min="1537" max="1537" width="14" style="9" customWidth="1"/>
    <col min="1538" max="1538" width="45.375" style="9" customWidth="1"/>
    <col min="1539" max="1547" width="11" style="9" customWidth="1"/>
    <col min="1548" max="1791" width="9.125" style="9"/>
    <col min="1792" max="1792" width="4.75" style="9" customWidth="1"/>
    <col min="1793" max="1793" width="14" style="9" customWidth="1"/>
    <col min="1794" max="1794" width="45.375" style="9" customWidth="1"/>
    <col min="1795" max="1803" width="11" style="9" customWidth="1"/>
    <col min="1804" max="2047" width="9.125" style="9"/>
    <col min="2048" max="2048" width="4.75" style="9" customWidth="1"/>
    <col min="2049" max="2049" width="14" style="9" customWidth="1"/>
    <col min="2050" max="2050" width="45.375" style="9" customWidth="1"/>
    <col min="2051" max="2059" width="11" style="9" customWidth="1"/>
    <col min="2060" max="2303" width="9.125" style="9"/>
    <col min="2304" max="2304" width="4.75" style="9" customWidth="1"/>
    <col min="2305" max="2305" width="14" style="9" customWidth="1"/>
    <col min="2306" max="2306" width="45.375" style="9" customWidth="1"/>
    <col min="2307" max="2315" width="11" style="9" customWidth="1"/>
    <col min="2316" max="2559" width="9.125" style="9"/>
    <col min="2560" max="2560" width="4.75" style="9" customWidth="1"/>
    <col min="2561" max="2561" width="14" style="9" customWidth="1"/>
    <col min="2562" max="2562" width="45.375" style="9" customWidth="1"/>
    <col min="2563" max="2571" width="11" style="9" customWidth="1"/>
    <col min="2572" max="2815" width="9.125" style="9"/>
    <col min="2816" max="2816" width="4.75" style="9" customWidth="1"/>
    <col min="2817" max="2817" width="14" style="9" customWidth="1"/>
    <col min="2818" max="2818" width="45.375" style="9" customWidth="1"/>
    <col min="2819" max="2827" width="11" style="9" customWidth="1"/>
    <col min="2828" max="3071" width="9.125" style="9"/>
    <col min="3072" max="3072" width="4.75" style="9" customWidth="1"/>
    <col min="3073" max="3073" width="14" style="9" customWidth="1"/>
    <col min="3074" max="3074" width="45.375" style="9" customWidth="1"/>
    <col min="3075" max="3083" width="11" style="9" customWidth="1"/>
    <col min="3084" max="3327" width="9.125" style="9"/>
    <col min="3328" max="3328" width="4.75" style="9" customWidth="1"/>
    <col min="3329" max="3329" width="14" style="9" customWidth="1"/>
    <col min="3330" max="3330" width="45.375" style="9" customWidth="1"/>
    <col min="3331" max="3339" width="11" style="9" customWidth="1"/>
    <col min="3340" max="3583" width="9.125" style="9"/>
    <col min="3584" max="3584" width="4.75" style="9" customWidth="1"/>
    <col min="3585" max="3585" width="14" style="9" customWidth="1"/>
    <col min="3586" max="3586" width="45.375" style="9" customWidth="1"/>
    <col min="3587" max="3595" width="11" style="9" customWidth="1"/>
    <col min="3596" max="3839" width="9.125" style="9"/>
    <col min="3840" max="3840" width="4.75" style="9" customWidth="1"/>
    <col min="3841" max="3841" width="14" style="9" customWidth="1"/>
    <col min="3842" max="3842" width="45.375" style="9" customWidth="1"/>
    <col min="3843" max="3851" width="11" style="9" customWidth="1"/>
    <col min="3852" max="4095" width="9.125" style="9"/>
    <col min="4096" max="4096" width="4.75" style="9" customWidth="1"/>
    <col min="4097" max="4097" width="14" style="9" customWidth="1"/>
    <col min="4098" max="4098" width="45.375" style="9" customWidth="1"/>
    <col min="4099" max="4107" width="11" style="9" customWidth="1"/>
    <col min="4108" max="4351" width="9.125" style="9"/>
    <col min="4352" max="4352" width="4.75" style="9" customWidth="1"/>
    <col min="4353" max="4353" width="14" style="9" customWidth="1"/>
    <col min="4354" max="4354" width="45.375" style="9" customWidth="1"/>
    <col min="4355" max="4363" width="11" style="9" customWidth="1"/>
    <col min="4364" max="4607" width="9.125" style="9"/>
    <col min="4608" max="4608" width="4.75" style="9" customWidth="1"/>
    <col min="4609" max="4609" width="14" style="9" customWidth="1"/>
    <col min="4610" max="4610" width="45.375" style="9" customWidth="1"/>
    <col min="4611" max="4619" width="11" style="9" customWidth="1"/>
    <col min="4620" max="4863" width="9.125" style="9"/>
    <col min="4864" max="4864" width="4.75" style="9" customWidth="1"/>
    <col min="4865" max="4865" width="14" style="9" customWidth="1"/>
    <col min="4866" max="4866" width="45.375" style="9" customWidth="1"/>
    <col min="4867" max="4875" width="11" style="9" customWidth="1"/>
    <col min="4876" max="5119" width="9.125" style="9"/>
    <col min="5120" max="5120" width="4.75" style="9" customWidth="1"/>
    <col min="5121" max="5121" width="14" style="9" customWidth="1"/>
    <col min="5122" max="5122" width="45.375" style="9" customWidth="1"/>
    <col min="5123" max="5131" width="11" style="9" customWidth="1"/>
    <col min="5132" max="5375" width="9.125" style="9"/>
    <col min="5376" max="5376" width="4.75" style="9" customWidth="1"/>
    <col min="5377" max="5377" width="14" style="9" customWidth="1"/>
    <col min="5378" max="5378" width="45.375" style="9" customWidth="1"/>
    <col min="5379" max="5387" width="11" style="9" customWidth="1"/>
    <col min="5388" max="5631" width="9.125" style="9"/>
    <col min="5632" max="5632" width="4.75" style="9" customWidth="1"/>
    <col min="5633" max="5633" width="14" style="9" customWidth="1"/>
    <col min="5634" max="5634" width="45.375" style="9" customWidth="1"/>
    <col min="5635" max="5643" width="11" style="9" customWidth="1"/>
    <col min="5644" max="5887" width="9.125" style="9"/>
    <col min="5888" max="5888" width="4.75" style="9" customWidth="1"/>
    <col min="5889" max="5889" width="14" style="9" customWidth="1"/>
    <col min="5890" max="5890" width="45.375" style="9" customWidth="1"/>
    <col min="5891" max="5899" width="11" style="9" customWidth="1"/>
    <col min="5900" max="6143" width="9.125" style="9"/>
    <col min="6144" max="6144" width="4.75" style="9" customWidth="1"/>
    <col min="6145" max="6145" width="14" style="9" customWidth="1"/>
    <col min="6146" max="6146" width="45.375" style="9" customWidth="1"/>
    <col min="6147" max="6155" width="11" style="9" customWidth="1"/>
    <col min="6156" max="6399" width="9.125" style="9"/>
    <col min="6400" max="6400" width="4.75" style="9" customWidth="1"/>
    <col min="6401" max="6401" width="14" style="9" customWidth="1"/>
    <col min="6402" max="6402" width="45.375" style="9" customWidth="1"/>
    <col min="6403" max="6411" width="11" style="9" customWidth="1"/>
    <col min="6412" max="6655" width="9.125" style="9"/>
    <col min="6656" max="6656" width="4.75" style="9" customWidth="1"/>
    <col min="6657" max="6657" width="14" style="9" customWidth="1"/>
    <col min="6658" max="6658" width="45.375" style="9" customWidth="1"/>
    <col min="6659" max="6667" width="11" style="9" customWidth="1"/>
    <col min="6668" max="6911" width="9.125" style="9"/>
    <col min="6912" max="6912" width="4.75" style="9" customWidth="1"/>
    <col min="6913" max="6913" width="14" style="9" customWidth="1"/>
    <col min="6914" max="6914" width="45.375" style="9" customWidth="1"/>
    <col min="6915" max="6923" width="11" style="9" customWidth="1"/>
    <col min="6924" max="7167" width="9.125" style="9"/>
    <col min="7168" max="7168" width="4.75" style="9" customWidth="1"/>
    <col min="7169" max="7169" width="14" style="9" customWidth="1"/>
    <col min="7170" max="7170" width="45.375" style="9" customWidth="1"/>
    <col min="7171" max="7179" width="11" style="9" customWidth="1"/>
    <col min="7180" max="7423" width="9.125" style="9"/>
    <col min="7424" max="7424" width="4.75" style="9" customWidth="1"/>
    <col min="7425" max="7425" width="14" style="9" customWidth="1"/>
    <col min="7426" max="7426" width="45.375" style="9" customWidth="1"/>
    <col min="7427" max="7435" width="11" style="9" customWidth="1"/>
    <col min="7436" max="7679" width="9.125" style="9"/>
    <col min="7680" max="7680" width="4.75" style="9" customWidth="1"/>
    <col min="7681" max="7681" width="14" style="9" customWidth="1"/>
    <col min="7682" max="7682" width="45.375" style="9" customWidth="1"/>
    <col min="7683" max="7691" width="11" style="9" customWidth="1"/>
    <col min="7692" max="7935" width="9.125" style="9"/>
    <col min="7936" max="7936" width="4.75" style="9" customWidth="1"/>
    <col min="7937" max="7937" width="14" style="9" customWidth="1"/>
    <col min="7938" max="7938" width="45.375" style="9" customWidth="1"/>
    <col min="7939" max="7947" width="11" style="9" customWidth="1"/>
    <col min="7948" max="8191" width="9.125" style="9"/>
    <col min="8192" max="8192" width="4.75" style="9" customWidth="1"/>
    <col min="8193" max="8193" width="14" style="9" customWidth="1"/>
    <col min="8194" max="8194" width="45.375" style="9" customWidth="1"/>
    <col min="8195" max="8203" width="11" style="9" customWidth="1"/>
    <col min="8204" max="8447" width="9.125" style="9"/>
    <col min="8448" max="8448" width="4.75" style="9" customWidth="1"/>
    <col min="8449" max="8449" width="14" style="9" customWidth="1"/>
    <col min="8450" max="8450" width="45.375" style="9" customWidth="1"/>
    <col min="8451" max="8459" width="11" style="9" customWidth="1"/>
    <col min="8460" max="8703" width="9.125" style="9"/>
    <col min="8704" max="8704" width="4.75" style="9" customWidth="1"/>
    <col min="8705" max="8705" width="14" style="9" customWidth="1"/>
    <col min="8706" max="8706" width="45.375" style="9" customWidth="1"/>
    <col min="8707" max="8715" width="11" style="9" customWidth="1"/>
    <col min="8716" max="8959" width="9.125" style="9"/>
    <col min="8960" max="8960" width="4.75" style="9" customWidth="1"/>
    <col min="8961" max="8961" width="14" style="9" customWidth="1"/>
    <col min="8962" max="8962" width="45.375" style="9" customWidth="1"/>
    <col min="8963" max="8971" width="11" style="9" customWidth="1"/>
    <col min="8972" max="9215" width="9.125" style="9"/>
    <col min="9216" max="9216" width="4.75" style="9" customWidth="1"/>
    <col min="9217" max="9217" width="14" style="9" customWidth="1"/>
    <col min="9218" max="9218" width="45.375" style="9" customWidth="1"/>
    <col min="9219" max="9227" width="11" style="9" customWidth="1"/>
    <col min="9228" max="9471" width="9.125" style="9"/>
    <col min="9472" max="9472" width="4.75" style="9" customWidth="1"/>
    <col min="9473" max="9473" width="14" style="9" customWidth="1"/>
    <col min="9474" max="9474" width="45.375" style="9" customWidth="1"/>
    <col min="9475" max="9483" width="11" style="9" customWidth="1"/>
    <col min="9484" max="9727" width="9.125" style="9"/>
    <col min="9728" max="9728" width="4.75" style="9" customWidth="1"/>
    <col min="9729" max="9729" width="14" style="9" customWidth="1"/>
    <col min="9730" max="9730" width="45.375" style="9" customWidth="1"/>
    <col min="9731" max="9739" width="11" style="9" customWidth="1"/>
    <col min="9740" max="9983" width="9.125" style="9"/>
    <col min="9984" max="9984" width="4.75" style="9" customWidth="1"/>
    <col min="9985" max="9985" width="14" style="9" customWidth="1"/>
    <col min="9986" max="9986" width="45.375" style="9" customWidth="1"/>
    <col min="9987" max="9995" width="11" style="9" customWidth="1"/>
    <col min="9996" max="10239" width="9.125" style="9"/>
    <col min="10240" max="10240" width="4.75" style="9" customWidth="1"/>
    <col min="10241" max="10241" width="14" style="9" customWidth="1"/>
    <col min="10242" max="10242" width="45.375" style="9" customWidth="1"/>
    <col min="10243" max="10251" width="11" style="9" customWidth="1"/>
    <col min="10252" max="10495" width="9.125" style="9"/>
    <col min="10496" max="10496" width="4.75" style="9" customWidth="1"/>
    <col min="10497" max="10497" width="14" style="9" customWidth="1"/>
    <col min="10498" max="10498" width="45.375" style="9" customWidth="1"/>
    <col min="10499" max="10507" width="11" style="9" customWidth="1"/>
    <col min="10508" max="10751" width="9.125" style="9"/>
    <col min="10752" max="10752" width="4.75" style="9" customWidth="1"/>
    <col min="10753" max="10753" width="14" style="9" customWidth="1"/>
    <col min="10754" max="10754" width="45.375" style="9" customWidth="1"/>
    <col min="10755" max="10763" width="11" style="9" customWidth="1"/>
    <col min="10764" max="11007" width="9.125" style="9"/>
    <col min="11008" max="11008" width="4.75" style="9" customWidth="1"/>
    <col min="11009" max="11009" width="14" style="9" customWidth="1"/>
    <col min="11010" max="11010" width="45.375" style="9" customWidth="1"/>
    <col min="11011" max="11019" width="11" style="9" customWidth="1"/>
    <col min="11020" max="11263" width="9.125" style="9"/>
    <col min="11264" max="11264" width="4.75" style="9" customWidth="1"/>
    <col min="11265" max="11265" width="14" style="9" customWidth="1"/>
    <col min="11266" max="11266" width="45.375" style="9" customWidth="1"/>
    <col min="11267" max="11275" width="11" style="9" customWidth="1"/>
    <col min="11276" max="11519" width="9.125" style="9"/>
    <col min="11520" max="11520" width="4.75" style="9" customWidth="1"/>
    <col min="11521" max="11521" width="14" style="9" customWidth="1"/>
    <col min="11522" max="11522" width="45.375" style="9" customWidth="1"/>
    <col min="11523" max="11531" width="11" style="9" customWidth="1"/>
    <col min="11532" max="11775" width="9.125" style="9"/>
    <col min="11776" max="11776" width="4.75" style="9" customWidth="1"/>
    <col min="11777" max="11777" width="14" style="9" customWidth="1"/>
    <col min="11778" max="11778" width="45.375" style="9" customWidth="1"/>
    <col min="11779" max="11787" width="11" style="9" customWidth="1"/>
    <col min="11788" max="12031" width="9.125" style="9"/>
    <col min="12032" max="12032" width="4.75" style="9" customWidth="1"/>
    <col min="12033" max="12033" width="14" style="9" customWidth="1"/>
    <col min="12034" max="12034" width="45.375" style="9" customWidth="1"/>
    <col min="12035" max="12043" width="11" style="9" customWidth="1"/>
    <col min="12044" max="12287" width="9.125" style="9"/>
    <col min="12288" max="12288" width="4.75" style="9" customWidth="1"/>
    <col min="12289" max="12289" width="14" style="9" customWidth="1"/>
    <col min="12290" max="12290" width="45.375" style="9" customWidth="1"/>
    <col min="12291" max="12299" width="11" style="9" customWidth="1"/>
    <col min="12300" max="12543" width="9.125" style="9"/>
    <col min="12544" max="12544" width="4.75" style="9" customWidth="1"/>
    <col min="12545" max="12545" width="14" style="9" customWidth="1"/>
    <col min="12546" max="12546" width="45.375" style="9" customWidth="1"/>
    <col min="12547" max="12555" width="11" style="9" customWidth="1"/>
    <col min="12556" max="12799" width="9.125" style="9"/>
    <col min="12800" max="12800" width="4.75" style="9" customWidth="1"/>
    <col min="12801" max="12801" width="14" style="9" customWidth="1"/>
    <col min="12802" max="12802" width="45.375" style="9" customWidth="1"/>
    <col min="12803" max="12811" width="11" style="9" customWidth="1"/>
    <col min="12812" max="13055" width="9.125" style="9"/>
    <col min="13056" max="13056" width="4.75" style="9" customWidth="1"/>
    <col min="13057" max="13057" width="14" style="9" customWidth="1"/>
    <col min="13058" max="13058" width="45.375" style="9" customWidth="1"/>
    <col min="13059" max="13067" width="11" style="9" customWidth="1"/>
    <col min="13068" max="13311" width="9.125" style="9"/>
    <col min="13312" max="13312" width="4.75" style="9" customWidth="1"/>
    <col min="13313" max="13313" width="14" style="9" customWidth="1"/>
    <col min="13314" max="13314" width="45.375" style="9" customWidth="1"/>
    <col min="13315" max="13323" width="11" style="9" customWidth="1"/>
    <col min="13324" max="13567" width="9.125" style="9"/>
    <col min="13568" max="13568" width="4.75" style="9" customWidth="1"/>
    <col min="13569" max="13569" width="14" style="9" customWidth="1"/>
    <col min="13570" max="13570" width="45.375" style="9" customWidth="1"/>
    <col min="13571" max="13579" width="11" style="9" customWidth="1"/>
    <col min="13580" max="13823" width="9.125" style="9"/>
    <col min="13824" max="13824" width="4.75" style="9" customWidth="1"/>
    <col min="13825" max="13825" width="14" style="9" customWidth="1"/>
    <col min="13826" max="13826" width="45.375" style="9" customWidth="1"/>
    <col min="13827" max="13835" width="11" style="9" customWidth="1"/>
    <col min="13836" max="14079" width="9.125" style="9"/>
    <col min="14080" max="14080" width="4.75" style="9" customWidth="1"/>
    <col min="14081" max="14081" width="14" style="9" customWidth="1"/>
    <col min="14082" max="14082" width="45.375" style="9" customWidth="1"/>
    <col min="14083" max="14091" width="11" style="9" customWidth="1"/>
    <col min="14092" max="14335" width="9.125" style="9"/>
    <col min="14336" max="14336" width="4.75" style="9" customWidth="1"/>
    <col min="14337" max="14337" width="14" style="9" customWidth="1"/>
    <col min="14338" max="14338" width="45.375" style="9" customWidth="1"/>
    <col min="14339" max="14347" width="11" style="9" customWidth="1"/>
    <col min="14348" max="14591" width="9.125" style="9"/>
    <col min="14592" max="14592" width="4.75" style="9" customWidth="1"/>
    <col min="14593" max="14593" width="14" style="9" customWidth="1"/>
    <col min="14594" max="14594" width="45.375" style="9" customWidth="1"/>
    <col min="14595" max="14603" width="11" style="9" customWidth="1"/>
    <col min="14604" max="14847" width="9.125" style="9"/>
    <col min="14848" max="14848" width="4.75" style="9" customWidth="1"/>
    <col min="14849" max="14849" width="14" style="9" customWidth="1"/>
    <col min="14850" max="14850" width="45.375" style="9" customWidth="1"/>
    <col min="14851" max="14859" width="11" style="9" customWidth="1"/>
    <col min="14860" max="15103" width="9.125" style="9"/>
    <col min="15104" max="15104" width="4.75" style="9" customWidth="1"/>
    <col min="15105" max="15105" width="14" style="9" customWidth="1"/>
    <col min="15106" max="15106" width="45.375" style="9" customWidth="1"/>
    <col min="15107" max="15115" width="11" style="9" customWidth="1"/>
    <col min="15116" max="15359" width="9.125" style="9"/>
    <col min="15360" max="15360" width="4.75" style="9" customWidth="1"/>
    <col min="15361" max="15361" width="14" style="9" customWidth="1"/>
    <col min="15362" max="15362" width="45.375" style="9" customWidth="1"/>
    <col min="15363" max="15371" width="11" style="9" customWidth="1"/>
    <col min="15372" max="15615" width="9.125" style="9"/>
    <col min="15616" max="15616" width="4.75" style="9" customWidth="1"/>
    <col min="15617" max="15617" width="14" style="9" customWidth="1"/>
    <col min="15618" max="15618" width="45.375" style="9" customWidth="1"/>
    <col min="15619" max="15627" width="11" style="9" customWidth="1"/>
    <col min="15628" max="15871" width="9.125" style="9"/>
    <col min="15872" max="15872" width="4.75" style="9" customWidth="1"/>
    <col min="15873" max="15873" width="14" style="9" customWidth="1"/>
    <col min="15874" max="15874" width="45.375" style="9" customWidth="1"/>
    <col min="15875" max="15883" width="11" style="9" customWidth="1"/>
    <col min="15884" max="16127" width="9.125" style="9"/>
    <col min="16128" max="16128" width="4.75" style="9" customWidth="1"/>
    <col min="16129" max="16129" width="14" style="9" customWidth="1"/>
    <col min="16130" max="16130" width="45.375" style="9" customWidth="1"/>
    <col min="16131" max="16139" width="11" style="9" customWidth="1"/>
    <col min="16140" max="16383" width="9.125" style="9"/>
    <col min="16384" max="16384" width="9.125" style="9" customWidth="1"/>
  </cols>
  <sheetData>
    <row r="1" spans="1:12" s="11" customFormat="1">
      <c r="L1" s="26" t="s">
        <v>120</v>
      </c>
    </row>
    <row r="2" spans="1:12" s="11" customFormat="1">
      <c r="A2" s="9"/>
      <c r="B2" s="9"/>
      <c r="C2" s="27"/>
      <c r="D2" s="27"/>
      <c r="E2" s="9"/>
      <c r="F2" s="9"/>
      <c r="G2" s="27"/>
      <c r="H2" s="27"/>
      <c r="I2" s="27"/>
      <c r="J2" s="27"/>
      <c r="K2" s="27"/>
      <c r="L2" s="27"/>
    </row>
    <row r="3" spans="1:12" s="11" customFormat="1">
      <c r="A3" s="28" t="s">
        <v>121</v>
      </c>
      <c r="B3" s="28"/>
      <c r="C3" s="163" t="s">
        <v>10</v>
      </c>
      <c r="D3" s="163"/>
      <c r="E3" s="163"/>
      <c r="F3" s="163"/>
      <c r="G3" s="163"/>
      <c r="H3" s="163"/>
      <c r="I3" s="163"/>
      <c r="J3" s="163"/>
      <c r="K3" s="163"/>
      <c r="L3" s="163"/>
    </row>
    <row r="4" spans="1:12" s="11" customFormat="1">
      <c r="A4" s="29" t="s">
        <v>122</v>
      </c>
      <c r="B4" s="29"/>
      <c r="C4" s="164" t="s">
        <v>123</v>
      </c>
      <c r="D4" s="164"/>
      <c r="E4" s="164"/>
      <c r="F4" s="164"/>
      <c r="G4" s="164"/>
      <c r="H4" s="164"/>
      <c r="I4" s="164"/>
      <c r="J4" s="164"/>
      <c r="K4" s="164"/>
      <c r="L4" s="164"/>
    </row>
    <row r="5" spans="1:12" s="11" customFormat="1">
      <c r="A5" s="28" t="s">
        <v>124</v>
      </c>
      <c r="B5" s="28"/>
      <c r="C5" s="163" t="s">
        <v>26</v>
      </c>
      <c r="D5" s="163"/>
      <c r="E5" s="163"/>
      <c r="F5" s="163"/>
      <c r="G5" s="163"/>
      <c r="H5" s="163"/>
      <c r="I5" s="163"/>
      <c r="J5" s="163"/>
      <c r="K5" s="163"/>
      <c r="L5" s="163"/>
    </row>
    <row r="6" spans="1:12" s="11" customFormat="1">
      <c r="A6" s="29" t="s">
        <v>125</v>
      </c>
      <c r="B6" s="29"/>
      <c r="C6" s="164" t="s">
        <v>25</v>
      </c>
      <c r="D6" s="164"/>
      <c r="E6" s="164"/>
      <c r="F6" s="164"/>
      <c r="G6" s="164"/>
      <c r="H6" s="164"/>
      <c r="I6" s="164"/>
      <c r="J6" s="164"/>
      <c r="K6" s="164"/>
      <c r="L6" s="164"/>
    </row>
    <row r="7" spans="1:12" s="11" customFormat="1" ht="10.5" customHeight="1">
      <c r="C7" s="30"/>
      <c r="D7" s="30"/>
    </row>
    <row r="8" spans="1:12" s="11" customFormat="1" ht="18.75">
      <c r="C8" s="165" t="s">
        <v>126</v>
      </c>
      <c r="D8" s="165"/>
      <c r="E8" s="165"/>
      <c r="F8" s="165"/>
      <c r="G8" s="166" t="s">
        <v>127</v>
      </c>
      <c r="H8" s="166"/>
      <c r="I8" s="166"/>
      <c r="J8" s="166"/>
      <c r="K8" s="166"/>
      <c r="L8" s="166"/>
    </row>
    <row r="9" spans="1:12" s="11" customFormat="1" ht="19.5" customHeight="1">
      <c r="C9" s="158" t="s">
        <v>128</v>
      </c>
      <c r="D9" s="158"/>
      <c r="E9" s="158"/>
      <c r="F9" s="158"/>
      <c r="G9" s="158"/>
      <c r="H9" s="158"/>
      <c r="I9" s="158"/>
      <c r="J9" s="158"/>
      <c r="K9" s="31"/>
    </row>
    <row r="10" spans="1:12" s="11" customFormat="1" ht="12" customHeight="1">
      <c r="C10" s="30"/>
      <c r="D10" s="30"/>
    </row>
    <row r="11" spans="1:12" s="11" customFormat="1" ht="15">
      <c r="B11" s="32" t="s">
        <v>129</v>
      </c>
      <c r="C11" s="159" t="s">
        <v>130</v>
      </c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2" s="11" customFormat="1" ht="15">
      <c r="B12" s="32"/>
      <c r="C12" s="160" t="s">
        <v>131</v>
      </c>
      <c r="D12" s="160"/>
      <c r="E12" s="160"/>
      <c r="F12" s="160"/>
      <c r="G12" s="160"/>
      <c r="H12" s="160"/>
      <c r="I12" s="160"/>
      <c r="J12" s="160"/>
      <c r="K12" s="160"/>
    </row>
    <row r="13" spans="1:12" s="11" customFormat="1"/>
    <row r="14" spans="1:12" s="12" customFormat="1" ht="24" customHeight="1">
      <c r="A14" s="131" t="s">
        <v>136</v>
      </c>
      <c r="B14" s="131" t="s">
        <v>137</v>
      </c>
      <c r="C14" s="131" t="s">
        <v>138</v>
      </c>
      <c r="D14" s="131" t="s">
        <v>139</v>
      </c>
      <c r="E14" s="131" t="s">
        <v>140</v>
      </c>
      <c r="F14" s="126" t="s">
        <v>141</v>
      </c>
      <c r="G14" s="127"/>
      <c r="H14" s="162" t="s">
        <v>142</v>
      </c>
      <c r="I14" s="133"/>
      <c r="J14" s="134"/>
      <c r="K14" s="131" t="s">
        <v>143</v>
      </c>
      <c r="L14" s="152" t="s">
        <v>144</v>
      </c>
    </row>
    <row r="15" spans="1:12" s="12" customFormat="1" ht="24" customHeight="1">
      <c r="A15" s="161"/>
      <c r="B15" s="161"/>
      <c r="C15" s="161"/>
      <c r="D15" s="161"/>
      <c r="E15" s="161"/>
      <c r="F15" s="13" t="s">
        <v>145</v>
      </c>
      <c r="G15" s="13" t="s">
        <v>146</v>
      </c>
      <c r="H15" s="13" t="s">
        <v>145</v>
      </c>
      <c r="I15" s="13" t="s">
        <v>146</v>
      </c>
      <c r="J15" s="13" t="s">
        <v>147</v>
      </c>
      <c r="K15" s="132"/>
      <c r="L15" s="153"/>
    </row>
    <row r="16" spans="1:12" s="12" customFormat="1" ht="39.950000000000003" customHeight="1">
      <c r="A16" s="132"/>
      <c r="B16" s="132"/>
      <c r="C16" s="132"/>
      <c r="D16" s="132"/>
      <c r="E16" s="132"/>
      <c r="F16" s="13" t="s">
        <v>148</v>
      </c>
      <c r="G16" s="13" t="s">
        <v>149</v>
      </c>
      <c r="H16" s="13" t="s">
        <v>148</v>
      </c>
      <c r="I16" s="13" t="s">
        <v>149</v>
      </c>
      <c r="J16" s="13" t="s">
        <v>150</v>
      </c>
      <c r="K16" s="13" t="s">
        <v>151</v>
      </c>
      <c r="L16" s="154"/>
    </row>
    <row r="17" spans="1:12">
      <c r="A17" s="33">
        <v>1</v>
      </c>
      <c r="B17" s="34">
        <v>2</v>
      </c>
      <c r="C17" s="34">
        <v>3</v>
      </c>
      <c r="D17" s="34">
        <v>4</v>
      </c>
      <c r="E17" s="34">
        <v>5</v>
      </c>
      <c r="F17" s="34">
        <v>6</v>
      </c>
      <c r="G17" s="34">
        <v>7</v>
      </c>
      <c r="H17" s="34">
        <v>8</v>
      </c>
      <c r="I17" s="34">
        <v>9</v>
      </c>
      <c r="J17" s="34">
        <v>10</v>
      </c>
      <c r="K17" s="34">
        <v>11</v>
      </c>
      <c r="L17" s="34">
        <v>12</v>
      </c>
    </row>
    <row r="18" spans="1:12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7"/>
    </row>
    <row r="19" spans="1:12" ht="15.75" customHeight="1">
      <c r="A19" s="146" t="s">
        <v>152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8"/>
    </row>
    <row r="20" spans="1:12" s="42" customFormat="1" ht="36">
      <c r="A20" s="35" t="s">
        <v>24</v>
      </c>
      <c r="B20" s="36" t="s">
        <v>153</v>
      </c>
      <c r="C20" s="37" t="s">
        <v>154</v>
      </c>
      <c r="D20" s="38" t="s">
        <v>155</v>
      </c>
      <c r="E20" s="38">
        <v>600</v>
      </c>
      <c r="F20" s="39">
        <v>465.42</v>
      </c>
      <c r="G20" s="39">
        <v>2.2799999999999998</v>
      </c>
      <c r="H20" s="40">
        <v>279252</v>
      </c>
      <c r="I20" s="40">
        <v>1368</v>
      </c>
      <c r="J20" s="40" t="s">
        <v>22</v>
      </c>
      <c r="K20" s="40">
        <v>200076</v>
      </c>
      <c r="L20" s="41">
        <v>479328</v>
      </c>
    </row>
    <row r="21" spans="1:12" s="42" customFormat="1">
      <c r="A21" s="43"/>
      <c r="B21" s="44"/>
      <c r="C21" s="45"/>
      <c r="D21" s="46"/>
      <c r="E21" s="47"/>
      <c r="F21" s="47">
        <v>463.14</v>
      </c>
      <c r="G21" s="47" t="s">
        <v>22</v>
      </c>
      <c r="H21" s="48">
        <v>277884</v>
      </c>
      <c r="I21" s="48" t="s">
        <v>22</v>
      </c>
      <c r="J21" s="48"/>
      <c r="K21" s="48">
        <v>38346</v>
      </c>
      <c r="L21" s="48"/>
    </row>
    <row r="22" spans="1:12" s="42" customFormat="1" ht="36">
      <c r="A22" s="35" t="s">
        <v>31</v>
      </c>
      <c r="B22" s="36" t="s">
        <v>156</v>
      </c>
      <c r="C22" s="37" t="s">
        <v>157</v>
      </c>
      <c r="D22" s="38" t="s">
        <v>158</v>
      </c>
      <c r="E22" s="38">
        <v>270</v>
      </c>
      <c r="F22" s="39">
        <v>1880.62</v>
      </c>
      <c r="G22" s="39">
        <v>8.4</v>
      </c>
      <c r="H22" s="40">
        <v>507767</v>
      </c>
      <c r="I22" s="40">
        <v>2268</v>
      </c>
      <c r="J22" s="40">
        <v>299100</v>
      </c>
      <c r="K22" s="40">
        <v>149413</v>
      </c>
      <c r="L22" s="41">
        <v>657180</v>
      </c>
    </row>
    <row r="23" spans="1:12" s="42" customFormat="1">
      <c r="A23" s="43"/>
      <c r="B23" s="44"/>
      <c r="C23" s="45"/>
      <c r="D23" s="46"/>
      <c r="E23" s="47"/>
      <c r="F23" s="47">
        <v>764.44</v>
      </c>
      <c r="G23" s="47">
        <v>4.1399999999999997</v>
      </c>
      <c r="H23" s="48">
        <v>206399</v>
      </c>
      <c r="I23" s="48">
        <v>1118</v>
      </c>
      <c r="J23" s="48"/>
      <c r="K23" s="48">
        <v>52574</v>
      </c>
      <c r="L23" s="48"/>
    </row>
    <row r="24" spans="1:12" s="42" customFormat="1" ht="60">
      <c r="A24" s="35" t="s">
        <v>34</v>
      </c>
      <c r="B24" s="36" t="s">
        <v>159</v>
      </c>
      <c r="C24" s="37" t="s">
        <v>160</v>
      </c>
      <c r="D24" s="38" t="s">
        <v>161</v>
      </c>
      <c r="E24" s="38">
        <v>600</v>
      </c>
      <c r="F24" s="39">
        <v>463.69</v>
      </c>
      <c r="G24" s="39">
        <v>5.42</v>
      </c>
      <c r="H24" s="40">
        <v>278214</v>
      </c>
      <c r="I24" s="40">
        <v>3252</v>
      </c>
      <c r="J24" s="40">
        <v>234546</v>
      </c>
      <c r="K24" s="40">
        <v>30216</v>
      </c>
      <c r="L24" s="41">
        <v>308430</v>
      </c>
    </row>
    <row r="25" spans="1:12" s="42" customFormat="1">
      <c r="A25" s="43"/>
      <c r="B25" s="44"/>
      <c r="C25" s="45"/>
      <c r="D25" s="46"/>
      <c r="E25" s="47"/>
      <c r="F25" s="47">
        <v>67.36</v>
      </c>
      <c r="G25" s="47">
        <v>2.58</v>
      </c>
      <c r="H25" s="48">
        <v>40416</v>
      </c>
      <c r="I25" s="48">
        <v>1548</v>
      </c>
      <c r="J25" s="48"/>
      <c r="K25" s="48">
        <v>24672</v>
      </c>
      <c r="L25" s="48"/>
    </row>
    <row r="26" spans="1:12" s="42" customFormat="1" ht="36">
      <c r="A26" s="35" t="s">
        <v>42</v>
      </c>
      <c r="B26" s="36" t="s">
        <v>162</v>
      </c>
      <c r="C26" s="37" t="s">
        <v>163</v>
      </c>
      <c r="D26" s="38" t="s">
        <v>164</v>
      </c>
      <c r="E26" s="38">
        <v>140</v>
      </c>
      <c r="F26" s="39">
        <v>4792.71</v>
      </c>
      <c r="G26" s="39">
        <v>21.78</v>
      </c>
      <c r="H26" s="40">
        <v>670979</v>
      </c>
      <c r="I26" s="40">
        <v>3049</v>
      </c>
      <c r="J26" s="40">
        <v>416101</v>
      </c>
      <c r="K26" s="40">
        <v>182550</v>
      </c>
      <c r="L26" s="41">
        <v>853529</v>
      </c>
    </row>
    <row r="27" spans="1:12" s="42" customFormat="1" ht="13.5" thickBot="1">
      <c r="A27" s="43"/>
      <c r="B27" s="44"/>
      <c r="C27" s="45"/>
      <c r="D27" s="46"/>
      <c r="E27" s="47"/>
      <c r="F27" s="47">
        <v>1798.78</v>
      </c>
      <c r="G27" s="47">
        <v>12.23</v>
      </c>
      <c r="H27" s="48">
        <v>251829</v>
      </c>
      <c r="I27" s="48">
        <v>1712</v>
      </c>
      <c r="J27" s="48"/>
      <c r="K27" s="48">
        <v>68282</v>
      </c>
      <c r="L27" s="48"/>
    </row>
    <row r="28" spans="1:12" s="11" customFormat="1" ht="13.5" thickTop="1">
      <c r="A28" s="49"/>
      <c r="B28" s="50"/>
      <c r="C28" s="51" t="s">
        <v>165</v>
      </c>
      <c r="D28" s="52" t="s">
        <v>166</v>
      </c>
      <c r="E28" s="52"/>
      <c r="F28" s="53"/>
      <c r="G28" s="53"/>
      <c r="H28" s="54">
        <v>1736212</v>
      </c>
      <c r="I28" s="54">
        <v>9937</v>
      </c>
      <c r="J28" s="54">
        <v>949747</v>
      </c>
      <c r="K28" s="54">
        <v>562255</v>
      </c>
      <c r="L28" s="55">
        <v>2298467</v>
      </c>
    </row>
    <row r="29" spans="1:12" s="11" customFormat="1">
      <c r="A29" s="56"/>
      <c r="B29" s="57"/>
      <c r="C29" s="58"/>
      <c r="D29" s="59"/>
      <c r="E29" s="60"/>
      <c r="F29" s="60"/>
      <c r="G29" s="60"/>
      <c r="H29" s="61">
        <v>776528</v>
      </c>
      <c r="I29" s="61">
        <v>4378</v>
      </c>
      <c r="J29" s="61" t="s">
        <v>22</v>
      </c>
      <c r="K29" s="61">
        <v>183874</v>
      </c>
      <c r="L29" s="61"/>
    </row>
    <row r="30" spans="1:12" s="11" customFormat="1">
      <c r="A30" s="62"/>
      <c r="B30" s="144" t="s">
        <v>167</v>
      </c>
      <c r="C30" s="145"/>
      <c r="D30" s="63" t="s">
        <v>166</v>
      </c>
      <c r="E30" s="64"/>
      <c r="F30" s="65"/>
      <c r="G30" s="65"/>
      <c r="H30" s="66">
        <v>1736212</v>
      </c>
      <c r="I30" s="66"/>
      <c r="J30" s="66"/>
      <c r="K30" s="66"/>
      <c r="L30" s="66"/>
    </row>
    <row r="31" spans="1:12" s="11" customFormat="1">
      <c r="A31" s="62"/>
      <c r="B31" s="144" t="s">
        <v>168</v>
      </c>
      <c r="C31" s="145"/>
      <c r="D31" s="63" t="s">
        <v>166</v>
      </c>
      <c r="E31" s="64"/>
      <c r="F31" s="65"/>
      <c r="G31" s="65"/>
      <c r="H31" s="66">
        <v>949748</v>
      </c>
      <c r="I31" s="66"/>
      <c r="J31" s="66"/>
      <c r="K31" s="66"/>
      <c r="L31" s="66"/>
    </row>
    <row r="32" spans="1:12" s="11" customFormat="1">
      <c r="A32" s="62"/>
      <c r="B32" s="144" t="s">
        <v>169</v>
      </c>
      <c r="C32" s="145"/>
      <c r="D32" s="63" t="s">
        <v>166</v>
      </c>
      <c r="E32" s="64"/>
      <c r="F32" s="65"/>
      <c r="G32" s="65"/>
      <c r="H32" s="66"/>
      <c r="I32" s="66">
        <v>780906</v>
      </c>
      <c r="J32" s="66"/>
      <c r="K32" s="66"/>
      <c r="L32" s="66"/>
    </row>
    <row r="33" spans="1:12" s="11" customFormat="1">
      <c r="A33" s="67"/>
      <c r="B33" s="68"/>
      <c r="C33" s="68" t="s">
        <v>170</v>
      </c>
      <c r="D33" s="63" t="s">
        <v>166</v>
      </c>
      <c r="E33" s="64"/>
      <c r="F33" s="65"/>
      <c r="G33" s="65"/>
      <c r="H33" s="66">
        <v>562255</v>
      </c>
      <c r="I33" s="66"/>
      <c r="J33" s="66"/>
      <c r="K33" s="66"/>
      <c r="L33" s="66"/>
    </row>
    <row r="34" spans="1:12" s="11" customFormat="1">
      <c r="A34" s="67"/>
      <c r="B34" s="68"/>
      <c r="C34" s="68" t="s">
        <v>171</v>
      </c>
      <c r="D34" s="63" t="s">
        <v>166</v>
      </c>
      <c r="E34" s="64"/>
      <c r="F34" s="65"/>
      <c r="G34" s="65"/>
      <c r="H34" s="66">
        <v>183874</v>
      </c>
      <c r="I34" s="66"/>
      <c r="J34" s="66"/>
      <c r="K34" s="66"/>
      <c r="L34" s="66"/>
    </row>
    <row r="35" spans="1:12" s="11" customFormat="1">
      <c r="A35" s="62"/>
      <c r="B35" s="144" t="s">
        <v>172</v>
      </c>
      <c r="C35" s="145"/>
      <c r="D35" s="63" t="s">
        <v>166</v>
      </c>
      <c r="E35" s="64"/>
      <c r="F35" s="65"/>
      <c r="G35" s="65"/>
      <c r="H35" s="66">
        <v>2482341</v>
      </c>
      <c r="I35" s="66"/>
      <c r="J35" s="66"/>
      <c r="K35" s="66"/>
      <c r="L35" s="66"/>
    </row>
    <row r="36" spans="1:12" s="11" customFormat="1">
      <c r="A36" s="67"/>
      <c r="B36" s="68"/>
      <c r="C36" s="68" t="s">
        <v>135</v>
      </c>
      <c r="D36" s="63" t="s">
        <v>173</v>
      </c>
      <c r="E36" s="64"/>
      <c r="F36" s="65"/>
      <c r="G36" s="65"/>
      <c r="H36" s="66"/>
      <c r="I36" s="66"/>
      <c r="J36" s="66"/>
      <c r="K36" s="66"/>
      <c r="L36" s="66">
        <v>463</v>
      </c>
    </row>
    <row r="37" spans="1:12" s="11" customFormat="1">
      <c r="A37" s="67"/>
      <c r="B37" s="68"/>
      <c r="C37" s="68" t="s">
        <v>134</v>
      </c>
      <c r="D37" s="63" t="s">
        <v>166</v>
      </c>
      <c r="E37" s="64"/>
      <c r="F37" s="65"/>
      <c r="G37" s="65"/>
      <c r="H37" s="66"/>
      <c r="I37" s="66">
        <v>780906</v>
      </c>
      <c r="J37" s="66"/>
      <c r="K37" s="66"/>
      <c r="L37" s="66"/>
    </row>
    <row r="38" spans="1:12" s="11" customFormat="1">
      <c r="A38" s="62"/>
      <c r="B38" s="69"/>
      <c r="C38" s="68" t="s">
        <v>165</v>
      </c>
      <c r="D38" s="63" t="s">
        <v>166</v>
      </c>
      <c r="E38" s="64"/>
      <c r="F38" s="65"/>
      <c r="G38" s="65"/>
      <c r="H38" s="66">
        <v>2482341</v>
      </c>
      <c r="I38" s="66"/>
      <c r="J38" s="66"/>
      <c r="K38" s="66"/>
      <c r="L38" s="66"/>
    </row>
    <row r="39" spans="1:12" s="11" customFormat="1">
      <c r="A39" s="67"/>
      <c r="B39" s="68"/>
      <c r="C39" s="68" t="s">
        <v>135</v>
      </c>
      <c r="D39" s="63" t="s">
        <v>173</v>
      </c>
      <c r="E39" s="64"/>
      <c r="F39" s="65"/>
      <c r="G39" s="65"/>
      <c r="H39" s="66"/>
      <c r="I39" s="66"/>
      <c r="J39" s="66"/>
      <c r="K39" s="66"/>
      <c r="L39" s="66">
        <v>463</v>
      </c>
    </row>
    <row r="40" spans="1:12" s="11" customFormat="1">
      <c r="A40" s="67"/>
      <c r="B40" s="68"/>
      <c r="C40" s="68" t="s">
        <v>134</v>
      </c>
      <c r="D40" s="63" t="s">
        <v>166</v>
      </c>
      <c r="E40" s="64"/>
      <c r="F40" s="65"/>
      <c r="G40" s="65"/>
      <c r="H40" s="66"/>
      <c r="I40" s="66">
        <v>780906</v>
      </c>
      <c r="J40" s="66"/>
      <c r="K40" s="66"/>
      <c r="L40" s="66"/>
    </row>
    <row r="41" spans="1:12" s="11" customFormat="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1"/>
    </row>
    <row r="42" spans="1:12" ht="15.75" customHeight="1">
      <c r="A42" s="146" t="s">
        <v>174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8"/>
    </row>
    <row r="43" spans="1:12" s="42" customFormat="1" ht="36">
      <c r="A43" s="35" t="s">
        <v>51</v>
      </c>
      <c r="B43" s="36" t="s">
        <v>175</v>
      </c>
      <c r="C43" s="37" t="s">
        <v>176</v>
      </c>
      <c r="D43" s="38" t="s">
        <v>158</v>
      </c>
      <c r="E43" s="38">
        <v>220</v>
      </c>
      <c r="F43" s="39">
        <v>2904.27</v>
      </c>
      <c r="G43" s="39">
        <v>250.26</v>
      </c>
      <c r="H43" s="40">
        <v>638939</v>
      </c>
      <c r="I43" s="40">
        <v>55057</v>
      </c>
      <c r="J43" s="40" t="s">
        <v>22</v>
      </c>
      <c r="K43" s="40">
        <v>444226</v>
      </c>
      <c r="L43" s="41">
        <v>1083165</v>
      </c>
    </row>
    <row r="44" spans="1:12" s="42" customFormat="1">
      <c r="A44" s="43"/>
      <c r="B44" s="44"/>
      <c r="C44" s="45"/>
      <c r="D44" s="46"/>
      <c r="E44" s="47"/>
      <c r="F44" s="47">
        <v>2654.01</v>
      </c>
      <c r="G44" s="47">
        <v>150.44999999999999</v>
      </c>
      <c r="H44" s="48">
        <v>583882</v>
      </c>
      <c r="I44" s="48">
        <v>33099</v>
      </c>
      <c r="J44" s="48"/>
      <c r="K44" s="48">
        <v>86654</v>
      </c>
      <c r="L44" s="48"/>
    </row>
    <row r="45" spans="1:12" s="42" customFormat="1" ht="60">
      <c r="A45" s="35" t="s">
        <v>52</v>
      </c>
      <c r="B45" s="36" t="s">
        <v>177</v>
      </c>
      <c r="C45" s="37" t="s">
        <v>178</v>
      </c>
      <c r="D45" s="38" t="s">
        <v>158</v>
      </c>
      <c r="E45" s="38">
        <v>220</v>
      </c>
      <c r="F45" s="39">
        <v>5384.44</v>
      </c>
      <c r="G45" s="39">
        <v>560.22</v>
      </c>
      <c r="H45" s="40">
        <v>1184577</v>
      </c>
      <c r="I45" s="40">
        <v>123248</v>
      </c>
      <c r="J45" s="40">
        <v>430862</v>
      </c>
      <c r="K45" s="40">
        <v>481296</v>
      </c>
      <c r="L45" s="41">
        <v>1665874</v>
      </c>
    </row>
    <row r="46" spans="1:12" s="42" customFormat="1">
      <c r="A46" s="43"/>
      <c r="B46" s="44"/>
      <c r="C46" s="45"/>
      <c r="D46" s="46"/>
      <c r="E46" s="47"/>
      <c r="F46" s="47">
        <v>2865.76</v>
      </c>
      <c r="G46" s="47">
        <v>172.72</v>
      </c>
      <c r="H46" s="48">
        <v>630467</v>
      </c>
      <c r="I46" s="48">
        <v>37998</v>
      </c>
      <c r="J46" s="48"/>
      <c r="K46" s="48">
        <v>133269</v>
      </c>
      <c r="L46" s="48"/>
    </row>
    <row r="47" spans="1:12" s="42" customFormat="1" ht="60">
      <c r="A47" s="35" t="s">
        <v>53</v>
      </c>
      <c r="B47" s="36" t="s">
        <v>179</v>
      </c>
      <c r="C47" s="37" t="s">
        <v>180</v>
      </c>
      <c r="D47" s="38" t="s">
        <v>158</v>
      </c>
      <c r="E47" s="38">
        <v>220</v>
      </c>
      <c r="F47" s="39">
        <v>62141</v>
      </c>
      <c r="G47" s="39" t="s">
        <v>22</v>
      </c>
      <c r="H47" s="40">
        <v>13671020</v>
      </c>
      <c r="I47" s="40" t="s">
        <v>22</v>
      </c>
      <c r="J47" s="40">
        <v>13671020</v>
      </c>
      <c r="K47" s="40" t="s">
        <v>22</v>
      </c>
      <c r="L47" s="41">
        <v>13671020</v>
      </c>
    </row>
    <row r="48" spans="1:12" s="42" customFormat="1">
      <c r="A48" s="43"/>
      <c r="B48" s="44"/>
      <c r="C48" s="45"/>
      <c r="D48" s="46"/>
      <c r="E48" s="47"/>
      <c r="F48" s="47" t="s">
        <v>22</v>
      </c>
      <c r="G48" s="47" t="s">
        <v>22</v>
      </c>
      <c r="H48" s="48" t="s">
        <v>22</v>
      </c>
      <c r="I48" s="48" t="s">
        <v>22</v>
      </c>
      <c r="J48" s="48"/>
      <c r="K48" s="48">
        <v>1093682</v>
      </c>
      <c r="L48" s="48"/>
    </row>
    <row r="49" spans="1:12" s="42" customFormat="1" ht="36">
      <c r="A49" s="35" t="s">
        <v>54</v>
      </c>
      <c r="B49" s="36" t="s">
        <v>181</v>
      </c>
      <c r="C49" s="37" t="s">
        <v>182</v>
      </c>
      <c r="D49" s="38" t="s">
        <v>158</v>
      </c>
      <c r="E49" s="38">
        <v>25.8</v>
      </c>
      <c r="F49" s="39">
        <v>1617.92</v>
      </c>
      <c r="G49" s="39" t="s">
        <v>22</v>
      </c>
      <c r="H49" s="40">
        <v>41742</v>
      </c>
      <c r="I49" s="40" t="s">
        <v>22</v>
      </c>
      <c r="J49" s="40" t="s">
        <v>22</v>
      </c>
      <c r="K49" s="40">
        <v>30054</v>
      </c>
      <c r="L49" s="41">
        <v>71796</v>
      </c>
    </row>
    <row r="50" spans="1:12" s="42" customFormat="1">
      <c r="A50" s="43"/>
      <c r="B50" s="44"/>
      <c r="C50" s="45"/>
      <c r="D50" s="46"/>
      <c r="E50" s="47"/>
      <c r="F50" s="47">
        <v>1617.92</v>
      </c>
      <c r="G50" s="47" t="s">
        <v>22</v>
      </c>
      <c r="H50" s="48">
        <v>41742</v>
      </c>
      <c r="I50" s="48" t="s">
        <v>22</v>
      </c>
      <c r="J50" s="48"/>
      <c r="K50" s="48">
        <v>5744</v>
      </c>
      <c r="L50" s="48"/>
    </row>
    <row r="51" spans="1:12" s="42" customFormat="1" ht="60">
      <c r="A51" s="35" t="s">
        <v>55</v>
      </c>
      <c r="B51" s="36" t="s">
        <v>183</v>
      </c>
      <c r="C51" s="37" t="s">
        <v>184</v>
      </c>
      <c r="D51" s="38" t="s">
        <v>164</v>
      </c>
      <c r="E51" s="38">
        <v>25.8</v>
      </c>
      <c r="F51" s="39">
        <v>3581.62</v>
      </c>
      <c r="G51" s="39">
        <v>9.7899999999999991</v>
      </c>
      <c r="H51" s="40">
        <v>92406</v>
      </c>
      <c r="I51" s="40">
        <v>253</v>
      </c>
      <c r="J51" s="40">
        <v>80942</v>
      </c>
      <c r="K51" s="40">
        <v>8166</v>
      </c>
      <c r="L51" s="41">
        <v>100571</v>
      </c>
    </row>
    <row r="52" spans="1:12" s="42" customFormat="1">
      <c r="A52" s="43"/>
      <c r="B52" s="44"/>
      <c r="C52" s="45"/>
      <c r="D52" s="46"/>
      <c r="E52" s="47"/>
      <c r="F52" s="47">
        <v>434.54</v>
      </c>
      <c r="G52" s="47">
        <v>5.04</v>
      </c>
      <c r="H52" s="48">
        <v>11211</v>
      </c>
      <c r="I52" s="48">
        <v>130</v>
      </c>
      <c r="J52" s="48"/>
      <c r="K52" s="48">
        <v>8046</v>
      </c>
      <c r="L52" s="48"/>
    </row>
    <row r="53" spans="1:12" s="42" customFormat="1" ht="36">
      <c r="A53" s="35" t="s">
        <v>56</v>
      </c>
      <c r="B53" s="36" t="s">
        <v>185</v>
      </c>
      <c r="C53" s="37" t="s">
        <v>186</v>
      </c>
      <c r="D53" s="38" t="s">
        <v>164</v>
      </c>
      <c r="E53" s="38">
        <v>25.8</v>
      </c>
      <c r="F53" s="39">
        <v>1597</v>
      </c>
      <c r="G53" s="39" t="s">
        <v>22</v>
      </c>
      <c r="H53" s="40">
        <v>41203</v>
      </c>
      <c r="I53" s="40" t="s">
        <v>22</v>
      </c>
      <c r="J53" s="40">
        <v>41203</v>
      </c>
      <c r="K53" s="40" t="s">
        <v>22</v>
      </c>
      <c r="L53" s="41">
        <v>41203</v>
      </c>
    </row>
    <row r="54" spans="1:12" s="42" customFormat="1">
      <c r="A54" s="43"/>
      <c r="B54" s="44"/>
      <c r="C54" s="45"/>
      <c r="D54" s="46"/>
      <c r="E54" s="47"/>
      <c r="F54" s="47" t="s">
        <v>22</v>
      </c>
      <c r="G54" s="47" t="s">
        <v>22</v>
      </c>
      <c r="H54" s="48" t="s">
        <v>22</v>
      </c>
      <c r="I54" s="48" t="s">
        <v>22</v>
      </c>
      <c r="J54" s="48"/>
      <c r="K54" s="48">
        <v>3296</v>
      </c>
      <c r="L54" s="48"/>
    </row>
    <row r="55" spans="1:12" s="42" customFormat="1" ht="48">
      <c r="A55" s="35" t="s">
        <v>57</v>
      </c>
      <c r="B55" s="36" t="s">
        <v>187</v>
      </c>
      <c r="C55" s="37" t="s">
        <v>188</v>
      </c>
      <c r="D55" s="38" t="s">
        <v>189</v>
      </c>
      <c r="E55" s="38">
        <v>120</v>
      </c>
      <c r="F55" s="39">
        <v>1639.99</v>
      </c>
      <c r="G55" s="39">
        <v>2.59</v>
      </c>
      <c r="H55" s="40">
        <v>196799</v>
      </c>
      <c r="I55" s="40">
        <v>311</v>
      </c>
      <c r="J55" s="40">
        <v>28643</v>
      </c>
      <c r="K55" s="40">
        <v>120848</v>
      </c>
      <c r="L55" s="41">
        <v>317648</v>
      </c>
    </row>
    <row r="56" spans="1:12" s="42" customFormat="1">
      <c r="A56" s="43"/>
      <c r="B56" s="44"/>
      <c r="C56" s="45"/>
      <c r="D56" s="46"/>
      <c r="E56" s="47"/>
      <c r="F56" s="47">
        <v>1398.71</v>
      </c>
      <c r="G56" s="47" t="s">
        <v>22</v>
      </c>
      <c r="H56" s="48">
        <v>167845</v>
      </c>
      <c r="I56" s="48" t="s">
        <v>22</v>
      </c>
      <c r="J56" s="48"/>
      <c r="K56" s="48">
        <v>25411</v>
      </c>
      <c r="L56" s="48"/>
    </row>
    <row r="57" spans="1:12" s="42" customFormat="1" ht="60">
      <c r="A57" s="35" t="s">
        <v>58</v>
      </c>
      <c r="B57" s="36" t="s">
        <v>190</v>
      </c>
      <c r="C57" s="37" t="s">
        <v>191</v>
      </c>
      <c r="D57" s="38" t="s">
        <v>192</v>
      </c>
      <c r="E57" s="38">
        <v>120</v>
      </c>
      <c r="F57" s="39">
        <v>3262.05</v>
      </c>
      <c r="G57" s="39">
        <v>37.159999999999997</v>
      </c>
      <c r="H57" s="40">
        <v>391446</v>
      </c>
      <c r="I57" s="40">
        <v>4459</v>
      </c>
      <c r="J57" s="40">
        <v>148720</v>
      </c>
      <c r="K57" s="40">
        <v>172801</v>
      </c>
      <c r="L57" s="41">
        <v>564247</v>
      </c>
    </row>
    <row r="58" spans="1:12" s="42" customFormat="1">
      <c r="A58" s="43"/>
      <c r="B58" s="44"/>
      <c r="C58" s="45"/>
      <c r="D58" s="46"/>
      <c r="E58" s="47"/>
      <c r="F58" s="47">
        <v>1985.56</v>
      </c>
      <c r="G58" s="47">
        <v>14.45</v>
      </c>
      <c r="H58" s="48">
        <v>238267</v>
      </c>
      <c r="I58" s="48">
        <v>1734</v>
      </c>
      <c r="J58" s="48"/>
      <c r="K58" s="48">
        <v>45139</v>
      </c>
      <c r="L58" s="48"/>
    </row>
    <row r="59" spans="1:12" s="42" customFormat="1" ht="60">
      <c r="A59" s="35" t="s">
        <v>59</v>
      </c>
      <c r="B59" s="36" t="s">
        <v>193</v>
      </c>
      <c r="C59" s="37" t="s">
        <v>194</v>
      </c>
      <c r="D59" s="38" t="s">
        <v>195</v>
      </c>
      <c r="E59" s="38">
        <v>120</v>
      </c>
      <c r="F59" s="39">
        <v>1233.5899999999999</v>
      </c>
      <c r="G59" s="39">
        <v>9.39</v>
      </c>
      <c r="H59" s="40">
        <v>148031</v>
      </c>
      <c r="I59" s="40">
        <v>1127</v>
      </c>
      <c r="J59" s="40">
        <v>36233</v>
      </c>
      <c r="K59" s="40">
        <v>80094</v>
      </c>
      <c r="L59" s="41">
        <v>228125</v>
      </c>
    </row>
    <row r="60" spans="1:12" s="42" customFormat="1" ht="13.5" thickBot="1">
      <c r="A60" s="43"/>
      <c r="B60" s="44"/>
      <c r="C60" s="45"/>
      <c r="D60" s="46"/>
      <c r="E60" s="47"/>
      <c r="F60" s="47">
        <v>922.26</v>
      </c>
      <c r="G60" s="47">
        <v>4.75</v>
      </c>
      <c r="H60" s="48">
        <v>110671</v>
      </c>
      <c r="I60" s="48">
        <v>570</v>
      </c>
      <c r="J60" s="48"/>
      <c r="K60" s="48">
        <v>18250</v>
      </c>
      <c r="L60" s="48"/>
    </row>
    <row r="61" spans="1:12" s="11" customFormat="1" ht="13.5" thickTop="1">
      <c r="A61" s="49"/>
      <c r="B61" s="50"/>
      <c r="C61" s="51" t="s">
        <v>196</v>
      </c>
      <c r="D61" s="52" t="s">
        <v>166</v>
      </c>
      <c r="E61" s="52"/>
      <c r="F61" s="53"/>
      <c r="G61" s="53"/>
      <c r="H61" s="54">
        <v>16406163</v>
      </c>
      <c r="I61" s="54">
        <v>184455</v>
      </c>
      <c r="J61" s="54">
        <v>14437623</v>
      </c>
      <c r="K61" s="54">
        <v>1337485</v>
      </c>
      <c r="L61" s="55">
        <v>17743649</v>
      </c>
    </row>
    <row r="62" spans="1:12" s="11" customFormat="1">
      <c r="A62" s="56"/>
      <c r="B62" s="57"/>
      <c r="C62" s="58"/>
      <c r="D62" s="59"/>
      <c r="E62" s="60"/>
      <c r="F62" s="60"/>
      <c r="G62" s="60"/>
      <c r="H62" s="61">
        <v>1784085</v>
      </c>
      <c r="I62" s="61">
        <v>73531</v>
      </c>
      <c r="J62" s="61" t="s">
        <v>22</v>
      </c>
      <c r="K62" s="61">
        <v>1419491</v>
      </c>
      <c r="L62" s="61"/>
    </row>
    <row r="63" spans="1:12" s="11" customFormat="1">
      <c r="A63" s="62"/>
      <c r="B63" s="144" t="s">
        <v>167</v>
      </c>
      <c r="C63" s="145"/>
      <c r="D63" s="63" t="s">
        <v>166</v>
      </c>
      <c r="E63" s="64"/>
      <c r="F63" s="65"/>
      <c r="G63" s="65"/>
      <c r="H63" s="66">
        <v>16406163</v>
      </c>
      <c r="I63" s="66"/>
      <c r="J63" s="66"/>
      <c r="K63" s="66"/>
      <c r="L63" s="66"/>
    </row>
    <row r="64" spans="1:12" s="11" customFormat="1">
      <c r="A64" s="62"/>
      <c r="B64" s="144" t="s">
        <v>168</v>
      </c>
      <c r="C64" s="145"/>
      <c r="D64" s="63" t="s">
        <v>166</v>
      </c>
      <c r="E64" s="64"/>
      <c r="F64" s="65"/>
      <c r="G64" s="65"/>
      <c r="H64" s="66">
        <v>725399</v>
      </c>
      <c r="I64" s="66"/>
      <c r="J64" s="66"/>
      <c r="K64" s="66"/>
      <c r="L64" s="66"/>
    </row>
    <row r="65" spans="1:12" s="11" customFormat="1">
      <c r="A65" s="62"/>
      <c r="B65" s="144" t="s">
        <v>169</v>
      </c>
      <c r="C65" s="145"/>
      <c r="D65" s="63" t="s">
        <v>166</v>
      </c>
      <c r="E65" s="64"/>
      <c r="F65" s="65"/>
      <c r="G65" s="65"/>
      <c r="H65" s="66"/>
      <c r="I65" s="66">
        <v>1857616</v>
      </c>
      <c r="J65" s="66"/>
      <c r="K65" s="66"/>
      <c r="L65" s="66"/>
    </row>
    <row r="66" spans="1:12" s="11" customFormat="1">
      <c r="A66" s="62"/>
      <c r="B66" s="144" t="s">
        <v>197</v>
      </c>
      <c r="C66" s="145"/>
      <c r="D66" s="63" t="s">
        <v>166</v>
      </c>
      <c r="E66" s="64"/>
      <c r="F66" s="65"/>
      <c r="G66" s="65"/>
      <c r="H66" s="66">
        <v>13712223</v>
      </c>
      <c r="I66" s="66"/>
      <c r="J66" s="66"/>
      <c r="K66" s="66"/>
      <c r="L66" s="66"/>
    </row>
    <row r="67" spans="1:12" s="11" customFormat="1">
      <c r="A67" s="67"/>
      <c r="B67" s="68"/>
      <c r="C67" s="68" t="s">
        <v>170</v>
      </c>
      <c r="D67" s="63" t="s">
        <v>166</v>
      </c>
      <c r="E67" s="64"/>
      <c r="F67" s="65"/>
      <c r="G67" s="65"/>
      <c r="H67" s="66">
        <v>1337485</v>
      </c>
      <c r="I67" s="66"/>
      <c r="J67" s="66"/>
      <c r="K67" s="66"/>
      <c r="L67" s="66"/>
    </row>
    <row r="68" spans="1:12" s="11" customFormat="1">
      <c r="A68" s="67"/>
      <c r="B68" s="68"/>
      <c r="C68" s="68" t="s">
        <v>171</v>
      </c>
      <c r="D68" s="63" t="s">
        <v>166</v>
      </c>
      <c r="E68" s="64"/>
      <c r="F68" s="65"/>
      <c r="G68" s="65"/>
      <c r="H68" s="66">
        <v>1419491</v>
      </c>
      <c r="I68" s="66"/>
      <c r="J68" s="66"/>
      <c r="K68" s="66"/>
      <c r="L68" s="66"/>
    </row>
    <row r="69" spans="1:12" s="11" customFormat="1">
      <c r="A69" s="62"/>
      <c r="B69" s="144" t="s">
        <v>172</v>
      </c>
      <c r="C69" s="145"/>
      <c r="D69" s="63" t="s">
        <v>166</v>
      </c>
      <c r="E69" s="64"/>
      <c r="F69" s="65"/>
      <c r="G69" s="65"/>
      <c r="H69" s="66">
        <v>19163139</v>
      </c>
      <c r="I69" s="66"/>
      <c r="J69" s="66"/>
      <c r="K69" s="66"/>
      <c r="L69" s="66"/>
    </row>
    <row r="70" spans="1:12" s="11" customFormat="1">
      <c r="A70" s="67"/>
      <c r="B70" s="68"/>
      <c r="C70" s="68" t="s">
        <v>135</v>
      </c>
      <c r="D70" s="63" t="s">
        <v>173</v>
      </c>
      <c r="E70" s="64"/>
      <c r="F70" s="65"/>
      <c r="G70" s="65"/>
      <c r="H70" s="66"/>
      <c r="I70" s="66"/>
      <c r="J70" s="66"/>
      <c r="K70" s="66"/>
      <c r="L70" s="66">
        <v>962</v>
      </c>
    </row>
    <row r="71" spans="1:12" s="11" customFormat="1">
      <c r="A71" s="67"/>
      <c r="B71" s="68"/>
      <c r="C71" s="68" t="s">
        <v>134</v>
      </c>
      <c r="D71" s="63" t="s">
        <v>166</v>
      </c>
      <c r="E71" s="64"/>
      <c r="F71" s="65"/>
      <c r="G71" s="65"/>
      <c r="H71" s="66"/>
      <c r="I71" s="66">
        <v>1857616</v>
      </c>
      <c r="J71" s="66"/>
      <c r="K71" s="66"/>
      <c r="L71" s="66"/>
    </row>
    <row r="72" spans="1:12" s="11" customFormat="1">
      <c r="A72" s="62"/>
      <c r="B72" s="69"/>
      <c r="C72" s="68" t="s">
        <v>196</v>
      </c>
      <c r="D72" s="63" t="s">
        <v>166</v>
      </c>
      <c r="E72" s="64"/>
      <c r="F72" s="65"/>
      <c r="G72" s="65"/>
      <c r="H72" s="66">
        <v>19163139</v>
      </c>
      <c r="I72" s="66"/>
      <c r="J72" s="66"/>
      <c r="K72" s="66"/>
      <c r="L72" s="66"/>
    </row>
    <row r="73" spans="1:12" s="11" customFormat="1">
      <c r="A73" s="67"/>
      <c r="B73" s="68"/>
      <c r="C73" s="68" t="s">
        <v>135</v>
      </c>
      <c r="D73" s="63" t="s">
        <v>173</v>
      </c>
      <c r="E73" s="64"/>
      <c r="F73" s="65"/>
      <c r="G73" s="65"/>
      <c r="H73" s="66"/>
      <c r="I73" s="66"/>
      <c r="J73" s="66"/>
      <c r="K73" s="66"/>
      <c r="L73" s="66">
        <v>962</v>
      </c>
    </row>
    <row r="74" spans="1:12" s="11" customFormat="1">
      <c r="A74" s="67"/>
      <c r="B74" s="68"/>
      <c r="C74" s="68" t="s">
        <v>134</v>
      </c>
      <c r="D74" s="63" t="s">
        <v>166</v>
      </c>
      <c r="E74" s="64"/>
      <c r="F74" s="65"/>
      <c r="G74" s="65"/>
      <c r="H74" s="66"/>
      <c r="I74" s="66">
        <v>1857616</v>
      </c>
      <c r="J74" s="66"/>
      <c r="K74" s="66"/>
      <c r="L74" s="66"/>
    </row>
    <row r="75" spans="1:12" s="11" customFormat="1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1"/>
    </row>
    <row r="76" spans="1:12" ht="15.75" customHeight="1">
      <c r="A76" s="146" t="s">
        <v>198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8"/>
    </row>
    <row r="77" spans="1:12" s="42" customFormat="1" ht="36">
      <c r="A77" s="35" t="s">
        <v>60</v>
      </c>
      <c r="B77" s="36" t="s">
        <v>199</v>
      </c>
      <c r="C77" s="37" t="s">
        <v>200</v>
      </c>
      <c r="D77" s="38" t="s">
        <v>158</v>
      </c>
      <c r="E77" s="38">
        <v>50</v>
      </c>
      <c r="F77" s="39">
        <v>1846.63</v>
      </c>
      <c r="G77" s="39">
        <v>250.26</v>
      </c>
      <c r="H77" s="40">
        <v>92332</v>
      </c>
      <c r="I77" s="40">
        <v>12513</v>
      </c>
      <c r="J77" s="40" t="s">
        <v>22</v>
      </c>
      <c r="K77" s="40">
        <v>62886</v>
      </c>
      <c r="L77" s="41">
        <v>155217</v>
      </c>
    </row>
    <row r="78" spans="1:12" s="42" customFormat="1">
      <c r="A78" s="43"/>
      <c r="B78" s="44"/>
      <c r="C78" s="45"/>
      <c r="D78" s="46"/>
      <c r="E78" s="47"/>
      <c r="F78" s="47">
        <v>1596.37</v>
      </c>
      <c r="G78" s="47">
        <v>150.44999999999999</v>
      </c>
      <c r="H78" s="48">
        <v>79819</v>
      </c>
      <c r="I78" s="48">
        <v>7522</v>
      </c>
      <c r="J78" s="48"/>
      <c r="K78" s="48">
        <v>12418</v>
      </c>
      <c r="L78" s="48"/>
    </row>
    <row r="79" spans="1:12" s="42" customFormat="1" ht="60">
      <c r="A79" s="35" t="s">
        <v>61</v>
      </c>
      <c r="B79" s="36" t="s">
        <v>201</v>
      </c>
      <c r="C79" s="37" t="s">
        <v>202</v>
      </c>
      <c r="D79" s="38" t="s">
        <v>158</v>
      </c>
      <c r="E79" s="38">
        <v>50</v>
      </c>
      <c r="F79" s="39">
        <v>3528.75</v>
      </c>
      <c r="G79" s="39">
        <v>160.28</v>
      </c>
      <c r="H79" s="40">
        <v>176438</v>
      </c>
      <c r="I79" s="40">
        <v>8014</v>
      </c>
      <c r="J79" s="40">
        <v>55161</v>
      </c>
      <c r="K79" s="40">
        <v>84249</v>
      </c>
      <c r="L79" s="41">
        <v>260687</v>
      </c>
    </row>
    <row r="80" spans="1:12" s="42" customFormat="1">
      <c r="A80" s="43"/>
      <c r="B80" s="44"/>
      <c r="C80" s="45"/>
      <c r="D80" s="46"/>
      <c r="E80" s="47"/>
      <c r="F80" s="47">
        <v>2265.2600000000002</v>
      </c>
      <c r="G80" s="47">
        <v>74.989999999999995</v>
      </c>
      <c r="H80" s="48">
        <v>113263</v>
      </c>
      <c r="I80" s="48">
        <v>3749</v>
      </c>
      <c r="J80" s="48"/>
      <c r="K80" s="48">
        <v>20855</v>
      </c>
      <c r="L80" s="48"/>
    </row>
    <row r="81" spans="1:12" s="42" customFormat="1" ht="24">
      <c r="A81" s="35" t="s">
        <v>62</v>
      </c>
      <c r="B81" s="36" t="s">
        <v>203</v>
      </c>
      <c r="C81" s="37" t="s">
        <v>204</v>
      </c>
      <c r="D81" s="38" t="s">
        <v>158</v>
      </c>
      <c r="E81" s="38">
        <v>50</v>
      </c>
      <c r="F81" s="39">
        <v>24272</v>
      </c>
      <c r="G81" s="39" t="s">
        <v>22</v>
      </c>
      <c r="H81" s="40">
        <v>1213600</v>
      </c>
      <c r="I81" s="40" t="s">
        <v>22</v>
      </c>
      <c r="J81" s="40">
        <v>1213600</v>
      </c>
      <c r="K81" s="40" t="s">
        <v>22</v>
      </c>
      <c r="L81" s="41">
        <v>1213600</v>
      </c>
    </row>
    <row r="82" spans="1:12" s="42" customFormat="1">
      <c r="A82" s="43"/>
      <c r="B82" s="44"/>
      <c r="C82" s="45"/>
      <c r="D82" s="46"/>
      <c r="E82" s="47"/>
      <c r="F82" s="47" t="s">
        <v>22</v>
      </c>
      <c r="G82" s="47" t="s">
        <v>22</v>
      </c>
      <c r="H82" s="48" t="s">
        <v>22</v>
      </c>
      <c r="I82" s="48" t="s">
        <v>22</v>
      </c>
      <c r="J82" s="48"/>
      <c r="K82" s="48">
        <v>97088</v>
      </c>
      <c r="L82" s="48"/>
    </row>
    <row r="83" spans="1:12" s="42" customFormat="1" ht="36">
      <c r="A83" s="35" t="s">
        <v>63</v>
      </c>
      <c r="B83" s="36" t="s">
        <v>205</v>
      </c>
      <c r="C83" s="37" t="s">
        <v>206</v>
      </c>
      <c r="D83" s="38" t="s">
        <v>207</v>
      </c>
      <c r="E83" s="38">
        <v>300</v>
      </c>
      <c r="F83" s="39">
        <v>867.55</v>
      </c>
      <c r="G83" s="39">
        <v>2.33</v>
      </c>
      <c r="H83" s="40">
        <v>260265</v>
      </c>
      <c r="I83" s="40">
        <v>699</v>
      </c>
      <c r="J83" s="40">
        <v>211446</v>
      </c>
      <c r="K83" s="40">
        <v>34896</v>
      </c>
      <c r="L83" s="41">
        <v>295161</v>
      </c>
    </row>
    <row r="84" spans="1:12" s="42" customFormat="1">
      <c r="A84" s="43"/>
      <c r="B84" s="44"/>
      <c r="C84" s="45"/>
      <c r="D84" s="46"/>
      <c r="E84" s="47"/>
      <c r="F84" s="47">
        <v>160.4</v>
      </c>
      <c r="G84" s="47">
        <v>1.1599999999999999</v>
      </c>
      <c r="H84" s="48">
        <v>48120</v>
      </c>
      <c r="I84" s="48">
        <v>348</v>
      </c>
      <c r="J84" s="48"/>
      <c r="K84" s="48">
        <v>23613</v>
      </c>
      <c r="L84" s="48"/>
    </row>
    <row r="85" spans="1:12" s="42" customFormat="1" ht="24">
      <c r="A85" s="35" t="s">
        <v>64</v>
      </c>
      <c r="B85" s="36" t="s">
        <v>208</v>
      </c>
      <c r="C85" s="37" t="s">
        <v>209</v>
      </c>
      <c r="D85" s="38" t="s">
        <v>210</v>
      </c>
      <c r="E85" s="38">
        <v>25</v>
      </c>
      <c r="F85" s="39">
        <v>3506</v>
      </c>
      <c r="G85" s="39" t="s">
        <v>22</v>
      </c>
      <c r="H85" s="40">
        <v>87650</v>
      </c>
      <c r="I85" s="40" t="s">
        <v>22</v>
      </c>
      <c r="J85" s="40">
        <v>87650</v>
      </c>
      <c r="K85" s="40" t="s">
        <v>22</v>
      </c>
      <c r="L85" s="41">
        <v>87650</v>
      </c>
    </row>
    <row r="86" spans="1:12" s="42" customFormat="1">
      <c r="A86" s="43"/>
      <c r="B86" s="44"/>
      <c r="C86" s="45"/>
      <c r="D86" s="46"/>
      <c r="E86" s="47"/>
      <c r="F86" s="47" t="s">
        <v>22</v>
      </c>
      <c r="G86" s="47" t="s">
        <v>22</v>
      </c>
      <c r="H86" s="48" t="s">
        <v>22</v>
      </c>
      <c r="I86" s="48" t="s">
        <v>22</v>
      </c>
      <c r="J86" s="48"/>
      <c r="K86" s="48">
        <v>7012</v>
      </c>
      <c r="L86" s="48"/>
    </row>
    <row r="87" spans="1:12" s="42" customFormat="1" ht="24">
      <c r="A87" s="35" t="s">
        <v>65</v>
      </c>
      <c r="B87" s="36" t="s">
        <v>211</v>
      </c>
      <c r="C87" s="37" t="s">
        <v>212</v>
      </c>
      <c r="D87" s="38" t="s">
        <v>213</v>
      </c>
      <c r="E87" s="38">
        <v>25</v>
      </c>
      <c r="F87" s="39">
        <v>4971</v>
      </c>
      <c r="G87" s="39" t="s">
        <v>22</v>
      </c>
      <c r="H87" s="40">
        <v>124275</v>
      </c>
      <c r="I87" s="40" t="s">
        <v>22</v>
      </c>
      <c r="J87" s="40">
        <v>124275</v>
      </c>
      <c r="K87" s="40" t="s">
        <v>22</v>
      </c>
      <c r="L87" s="41">
        <v>124275</v>
      </c>
    </row>
    <row r="88" spans="1:12" s="42" customFormat="1">
      <c r="A88" s="43"/>
      <c r="B88" s="44"/>
      <c r="C88" s="45"/>
      <c r="D88" s="46"/>
      <c r="E88" s="47"/>
      <c r="F88" s="47" t="s">
        <v>22</v>
      </c>
      <c r="G88" s="47" t="s">
        <v>22</v>
      </c>
      <c r="H88" s="48" t="s">
        <v>22</v>
      </c>
      <c r="I88" s="48" t="s">
        <v>22</v>
      </c>
      <c r="J88" s="48"/>
      <c r="K88" s="48">
        <v>9942</v>
      </c>
      <c r="L88" s="48"/>
    </row>
    <row r="89" spans="1:12" s="42" customFormat="1" ht="36">
      <c r="A89" s="35" t="s">
        <v>66</v>
      </c>
      <c r="B89" s="36" t="s">
        <v>199</v>
      </c>
      <c r="C89" s="37" t="s">
        <v>214</v>
      </c>
      <c r="D89" s="38" t="s">
        <v>158</v>
      </c>
      <c r="E89" s="38">
        <v>3</v>
      </c>
      <c r="F89" s="39">
        <v>2148.64</v>
      </c>
      <c r="G89" s="39">
        <v>312.82</v>
      </c>
      <c r="H89" s="40">
        <v>6446</v>
      </c>
      <c r="I89" s="40">
        <v>938</v>
      </c>
      <c r="J89" s="40" t="s">
        <v>22</v>
      </c>
      <c r="K89" s="40">
        <v>4372</v>
      </c>
      <c r="L89" s="41">
        <v>10818</v>
      </c>
    </row>
    <row r="90" spans="1:12" s="42" customFormat="1">
      <c r="A90" s="43"/>
      <c r="B90" s="44"/>
      <c r="C90" s="45"/>
      <c r="D90" s="46"/>
      <c r="E90" s="47"/>
      <c r="F90" s="47">
        <v>1835.82</v>
      </c>
      <c r="G90" s="47">
        <v>188.06</v>
      </c>
      <c r="H90" s="48">
        <v>5507</v>
      </c>
      <c r="I90" s="48">
        <v>564</v>
      </c>
      <c r="J90" s="48"/>
      <c r="K90" s="48">
        <v>865</v>
      </c>
      <c r="L90" s="48"/>
    </row>
    <row r="91" spans="1:12" s="42" customFormat="1" ht="60">
      <c r="A91" s="35" t="s">
        <v>67</v>
      </c>
      <c r="B91" s="36" t="s">
        <v>215</v>
      </c>
      <c r="C91" s="37" t="s">
        <v>216</v>
      </c>
      <c r="D91" s="38" t="s">
        <v>158</v>
      </c>
      <c r="E91" s="38">
        <v>3</v>
      </c>
      <c r="F91" s="39">
        <v>6415.93</v>
      </c>
      <c r="G91" s="39">
        <v>92.37</v>
      </c>
      <c r="H91" s="40">
        <v>19248</v>
      </c>
      <c r="I91" s="40">
        <v>277</v>
      </c>
      <c r="J91" s="40">
        <v>4953</v>
      </c>
      <c r="K91" s="40">
        <v>10187</v>
      </c>
      <c r="L91" s="41">
        <v>29435</v>
      </c>
    </row>
    <row r="92" spans="1:12" s="42" customFormat="1">
      <c r="A92" s="43"/>
      <c r="B92" s="44"/>
      <c r="C92" s="45"/>
      <c r="D92" s="46"/>
      <c r="E92" s="47"/>
      <c r="F92" s="47">
        <v>4672.68</v>
      </c>
      <c r="G92" s="47">
        <v>43.65</v>
      </c>
      <c r="H92" s="48">
        <v>14018</v>
      </c>
      <c r="I92" s="48">
        <v>131</v>
      </c>
      <c r="J92" s="48"/>
      <c r="K92" s="48">
        <v>2355</v>
      </c>
      <c r="L92" s="48"/>
    </row>
    <row r="93" spans="1:12" s="42" customFormat="1" ht="36">
      <c r="A93" s="35" t="s">
        <v>68</v>
      </c>
      <c r="B93" s="36" t="s">
        <v>217</v>
      </c>
      <c r="C93" s="37" t="s">
        <v>218</v>
      </c>
      <c r="D93" s="38" t="s">
        <v>158</v>
      </c>
      <c r="E93" s="38">
        <v>3</v>
      </c>
      <c r="F93" s="39">
        <v>55871</v>
      </c>
      <c r="G93" s="39" t="s">
        <v>22</v>
      </c>
      <c r="H93" s="40">
        <v>167613</v>
      </c>
      <c r="I93" s="40" t="s">
        <v>22</v>
      </c>
      <c r="J93" s="40">
        <v>167613</v>
      </c>
      <c r="K93" s="40" t="s">
        <v>22</v>
      </c>
      <c r="L93" s="41">
        <v>167613</v>
      </c>
    </row>
    <row r="94" spans="1:12" s="42" customFormat="1">
      <c r="A94" s="43"/>
      <c r="B94" s="44"/>
      <c r="C94" s="45"/>
      <c r="D94" s="46"/>
      <c r="E94" s="47"/>
      <c r="F94" s="47" t="s">
        <v>22</v>
      </c>
      <c r="G94" s="47" t="s">
        <v>22</v>
      </c>
      <c r="H94" s="48" t="s">
        <v>22</v>
      </c>
      <c r="I94" s="48" t="s">
        <v>22</v>
      </c>
      <c r="J94" s="48"/>
      <c r="K94" s="48">
        <v>13409</v>
      </c>
      <c r="L94" s="48"/>
    </row>
    <row r="95" spans="1:12" s="42" customFormat="1" ht="48">
      <c r="A95" s="35" t="s">
        <v>69</v>
      </c>
      <c r="B95" s="36" t="s">
        <v>187</v>
      </c>
      <c r="C95" s="37" t="s">
        <v>188</v>
      </c>
      <c r="D95" s="38" t="s">
        <v>189</v>
      </c>
      <c r="E95" s="38">
        <v>1525</v>
      </c>
      <c r="F95" s="39">
        <v>1639.99</v>
      </c>
      <c r="G95" s="39">
        <v>2.59</v>
      </c>
      <c r="H95" s="40">
        <v>2500985</v>
      </c>
      <c r="I95" s="40">
        <v>3950</v>
      </c>
      <c r="J95" s="40">
        <v>364002</v>
      </c>
      <c r="K95" s="40">
        <v>1535782</v>
      </c>
      <c r="L95" s="41">
        <v>4036767</v>
      </c>
    </row>
    <row r="96" spans="1:12" s="42" customFormat="1">
      <c r="A96" s="43"/>
      <c r="B96" s="44"/>
      <c r="C96" s="45"/>
      <c r="D96" s="46"/>
      <c r="E96" s="47"/>
      <c r="F96" s="47">
        <v>1398.71</v>
      </c>
      <c r="G96" s="47" t="s">
        <v>22</v>
      </c>
      <c r="H96" s="48">
        <v>2133033</v>
      </c>
      <c r="I96" s="48" t="s">
        <v>22</v>
      </c>
      <c r="J96" s="48"/>
      <c r="K96" s="48">
        <v>322934</v>
      </c>
      <c r="L96" s="48"/>
    </row>
    <row r="97" spans="1:12" s="42" customFormat="1" ht="60">
      <c r="A97" s="35" t="s">
        <v>70</v>
      </c>
      <c r="B97" s="36" t="s">
        <v>190</v>
      </c>
      <c r="C97" s="37" t="s">
        <v>219</v>
      </c>
      <c r="D97" s="38" t="s">
        <v>192</v>
      </c>
      <c r="E97" s="38">
        <v>120</v>
      </c>
      <c r="F97" s="39">
        <v>3262.05</v>
      </c>
      <c r="G97" s="39">
        <v>37.159999999999997</v>
      </c>
      <c r="H97" s="40">
        <v>391446</v>
      </c>
      <c r="I97" s="40">
        <v>4459</v>
      </c>
      <c r="J97" s="40">
        <v>148720</v>
      </c>
      <c r="K97" s="40">
        <v>172801</v>
      </c>
      <c r="L97" s="41">
        <v>564247</v>
      </c>
    </row>
    <row r="98" spans="1:12" s="42" customFormat="1">
      <c r="A98" s="43"/>
      <c r="B98" s="44"/>
      <c r="C98" s="45"/>
      <c r="D98" s="46"/>
      <c r="E98" s="47"/>
      <c r="F98" s="47">
        <v>1985.56</v>
      </c>
      <c r="G98" s="47">
        <v>14.45</v>
      </c>
      <c r="H98" s="48">
        <v>238267</v>
      </c>
      <c r="I98" s="48">
        <v>1734</v>
      </c>
      <c r="J98" s="48"/>
      <c r="K98" s="48">
        <v>45139</v>
      </c>
      <c r="L98" s="48"/>
    </row>
    <row r="99" spans="1:12" s="42" customFormat="1" ht="60">
      <c r="A99" s="35" t="s">
        <v>71</v>
      </c>
      <c r="B99" s="36" t="s">
        <v>193</v>
      </c>
      <c r="C99" s="37" t="s">
        <v>194</v>
      </c>
      <c r="D99" s="38" t="s">
        <v>195</v>
      </c>
      <c r="E99" s="38">
        <v>120</v>
      </c>
      <c r="F99" s="39">
        <v>1233.5899999999999</v>
      </c>
      <c r="G99" s="39">
        <v>9.39</v>
      </c>
      <c r="H99" s="40">
        <v>148031</v>
      </c>
      <c r="I99" s="40">
        <v>1127</v>
      </c>
      <c r="J99" s="40">
        <v>36233</v>
      </c>
      <c r="K99" s="40">
        <v>80094</v>
      </c>
      <c r="L99" s="41">
        <v>228125</v>
      </c>
    </row>
    <row r="100" spans="1:12" s="42" customFormat="1">
      <c r="A100" s="43"/>
      <c r="B100" s="44"/>
      <c r="C100" s="45"/>
      <c r="D100" s="46"/>
      <c r="E100" s="47"/>
      <c r="F100" s="47">
        <v>922.26</v>
      </c>
      <c r="G100" s="47">
        <v>4.75</v>
      </c>
      <c r="H100" s="48">
        <v>110671</v>
      </c>
      <c r="I100" s="48">
        <v>570</v>
      </c>
      <c r="J100" s="48"/>
      <c r="K100" s="48">
        <v>18250</v>
      </c>
      <c r="L100" s="48"/>
    </row>
    <row r="101" spans="1:12" s="42" customFormat="1" ht="72">
      <c r="A101" s="35" t="s">
        <v>72</v>
      </c>
      <c r="B101" s="36" t="s">
        <v>220</v>
      </c>
      <c r="C101" s="37" t="s">
        <v>221</v>
      </c>
      <c r="D101" s="38" t="s">
        <v>158</v>
      </c>
      <c r="E101" s="38">
        <v>47.76</v>
      </c>
      <c r="F101" s="39">
        <v>669.46</v>
      </c>
      <c r="G101" s="39">
        <v>1.94</v>
      </c>
      <c r="H101" s="40">
        <v>31973</v>
      </c>
      <c r="I101" s="40">
        <v>93</v>
      </c>
      <c r="J101" s="40" t="s">
        <v>22</v>
      </c>
      <c r="K101" s="40">
        <v>22954</v>
      </c>
      <c r="L101" s="41">
        <v>54927</v>
      </c>
    </row>
    <row r="102" spans="1:12" s="42" customFormat="1">
      <c r="A102" s="43"/>
      <c r="B102" s="44"/>
      <c r="C102" s="45"/>
      <c r="D102" s="46"/>
      <c r="E102" s="47"/>
      <c r="F102" s="47">
        <v>667.52</v>
      </c>
      <c r="G102" s="47" t="s">
        <v>22</v>
      </c>
      <c r="H102" s="48">
        <v>31881</v>
      </c>
      <c r="I102" s="48" t="s">
        <v>22</v>
      </c>
      <c r="J102" s="48"/>
      <c r="K102" s="48">
        <v>4394</v>
      </c>
      <c r="L102" s="48"/>
    </row>
    <row r="103" spans="1:12" s="42" customFormat="1" ht="36">
      <c r="A103" s="35" t="s">
        <v>77</v>
      </c>
      <c r="B103" s="36" t="s">
        <v>222</v>
      </c>
      <c r="C103" s="37" t="s">
        <v>223</v>
      </c>
      <c r="D103" s="38" t="s">
        <v>158</v>
      </c>
      <c r="E103" s="38">
        <v>30.97</v>
      </c>
      <c r="F103" s="39">
        <v>1282.8900000000001</v>
      </c>
      <c r="G103" s="39">
        <v>3.47</v>
      </c>
      <c r="H103" s="40">
        <v>39731</v>
      </c>
      <c r="I103" s="40">
        <v>107</v>
      </c>
      <c r="J103" s="40" t="s">
        <v>22</v>
      </c>
      <c r="K103" s="40">
        <v>28529</v>
      </c>
      <c r="L103" s="41">
        <v>68260</v>
      </c>
    </row>
    <row r="104" spans="1:12" s="42" customFormat="1">
      <c r="A104" s="43"/>
      <c r="B104" s="44"/>
      <c r="C104" s="45"/>
      <c r="D104" s="46"/>
      <c r="E104" s="47"/>
      <c r="F104" s="47">
        <v>1279.42</v>
      </c>
      <c r="G104" s="47" t="s">
        <v>22</v>
      </c>
      <c r="H104" s="48">
        <v>39624</v>
      </c>
      <c r="I104" s="48" t="s">
        <v>22</v>
      </c>
      <c r="J104" s="48"/>
      <c r="K104" s="48">
        <v>5461</v>
      </c>
      <c r="L104" s="48"/>
    </row>
    <row r="105" spans="1:12" s="42" customFormat="1" ht="50.25">
      <c r="A105" s="35" t="s">
        <v>78</v>
      </c>
      <c r="B105" s="36" t="s">
        <v>224</v>
      </c>
      <c r="C105" s="37" t="s">
        <v>225</v>
      </c>
      <c r="D105" s="38" t="s">
        <v>158</v>
      </c>
      <c r="E105" s="38">
        <v>30.97</v>
      </c>
      <c r="F105" s="39">
        <v>64321</v>
      </c>
      <c r="G105" s="39" t="s">
        <v>22</v>
      </c>
      <c r="H105" s="40">
        <v>1992021</v>
      </c>
      <c r="I105" s="40" t="s">
        <v>22</v>
      </c>
      <c r="J105" s="40">
        <v>1992021</v>
      </c>
      <c r="K105" s="40" t="s">
        <v>22</v>
      </c>
      <c r="L105" s="41">
        <v>1992021</v>
      </c>
    </row>
    <row r="106" spans="1:12" s="42" customFormat="1">
      <c r="A106" s="43"/>
      <c r="B106" s="44"/>
      <c r="C106" s="45"/>
      <c r="D106" s="46"/>
      <c r="E106" s="47"/>
      <c r="F106" s="47" t="s">
        <v>22</v>
      </c>
      <c r="G106" s="47" t="s">
        <v>22</v>
      </c>
      <c r="H106" s="48" t="s">
        <v>22</v>
      </c>
      <c r="I106" s="48" t="s">
        <v>22</v>
      </c>
      <c r="J106" s="48"/>
      <c r="K106" s="48">
        <v>159362</v>
      </c>
      <c r="L106" s="48"/>
    </row>
    <row r="107" spans="1:12" s="42" customFormat="1" ht="36">
      <c r="A107" s="35" t="s">
        <v>79</v>
      </c>
      <c r="B107" s="36" t="s">
        <v>226</v>
      </c>
      <c r="C107" s="37" t="s">
        <v>227</v>
      </c>
      <c r="D107" s="38" t="s">
        <v>158</v>
      </c>
      <c r="E107" s="38">
        <v>16.79</v>
      </c>
      <c r="F107" s="39">
        <v>2080.7199999999998</v>
      </c>
      <c r="G107" s="39">
        <v>5.12</v>
      </c>
      <c r="H107" s="40">
        <v>34935</v>
      </c>
      <c r="I107" s="40">
        <v>86</v>
      </c>
      <c r="J107" s="40" t="s">
        <v>22</v>
      </c>
      <c r="K107" s="40">
        <v>25091</v>
      </c>
      <c r="L107" s="41">
        <v>60027</v>
      </c>
    </row>
    <row r="108" spans="1:12" s="42" customFormat="1">
      <c r="A108" s="43"/>
      <c r="B108" s="44"/>
      <c r="C108" s="45"/>
      <c r="D108" s="46"/>
      <c r="E108" s="47"/>
      <c r="F108" s="47">
        <v>2075.6</v>
      </c>
      <c r="G108" s="47" t="s">
        <v>22</v>
      </c>
      <c r="H108" s="48">
        <v>34849</v>
      </c>
      <c r="I108" s="48" t="s">
        <v>22</v>
      </c>
      <c r="J108" s="48"/>
      <c r="K108" s="48">
        <v>4802</v>
      </c>
      <c r="L108" s="48"/>
    </row>
    <row r="109" spans="1:12" s="42" customFormat="1" ht="50.25">
      <c r="A109" s="35" t="s">
        <v>80</v>
      </c>
      <c r="B109" s="36" t="s">
        <v>228</v>
      </c>
      <c r="C109" s="37" t="s">
        <v>229</v>
      </c>
      <c r="D109" s="38" t="s">
        <v>158</v>
      </c>
      <c r="E109" s="38">
        <v>16.79</v>
      </c>
      <c r="F109" s="39">
        <v>67241</v>
      </c>
      <c r="G109" s="39" t="s">
        <v>22</v>
      </c>
      <c r="H109" s="40">
        <v>1128976</v>
      </c>
      <c r="I109" s="40" t="s">
        <v>22</v>
      </c>
      <c r="J109" s="40">
        <v>1128976</v>
      </c>
      <c r="K109" s="40" t="s">
        <v>22</v>
      </c>
      <c r="L109" s="41">
        <v>1128976</v>
      </c>
    </row>
    <row r="110" spans="1:12" s="42" customFormat="1" ht="13.5" thickBot="1">
      <c r="A110" s="43"/>
      <c r="B110" s="44"/>
      <c r="C110" s="45"/>
      <c r="D110" s="46"/>
      <c r="E110" s="47"/>
      <c r="F110" s="47" t="s">
        <v>22</v>
      </c>
      <c r="G110" s="47" t="s">
        <v>22</v>
      </c>
      <c r="H110" s="48" t="s">
        <v>22</v>
      </c>
      <c r="I110" s="48" t="s">
        <v>22</v>
      </c>
      <c r="J110" s="48"/>
      <c r="K110" s="48">
        <v>90318</v>
      </c>
      <c r="L110" s="48"/>
    </row>
    <row r="111" spans="1:12" s="11" customFormat="1" ht="13.5" thickTop="1">
      <c r="A111" s="49"/>
      <c r="B111" s="50"/>
      <c r="C111" s="51" t="s">
        <v>230</v>
      </c>
      <c r="D111" s="52" t="s">
        <v>166</v>
      </c>
      <c r="E111" s="52"/>
      <c r="F111" s="53"/>
      <c r="G111" s="53"/>
      <c r="H111" s="54">
        <v>8415965</v>
      </c>
      <c r="I111" s="54">
        <v>32263</v>
      </c>
      <c r="J111" s="54">
        <v>5534650</v>
      </c>
      <c r="K111" s="54">
        <v>2061841</v>
      </c>
      <c r="L111" s="55">
        <v>10477806</v>
      </c>
    </row>
    <row r="112" spans="1:12" s="11" customFormat="1">
      <c r="A112" s="56"/>
      <c r="B112" s="57"/>
      <c r="C112" s="58"/>
      <c r="D112" s="59"/>
      <c r="E112" s="60"/>
      <c r="F112" s="60"/>
      <c r="G112" s="60"/>
      <c r="H112" s="61">
        <v>2849052</v>
      </c>
      <c r="I112" s="61">
        <v>14618</v>
      </c>
      <c r="J112" s="61" t="s">
        <v>22</v>
      </c>
      <c r="K112" s="61">
        <v>838217</v>
      </c>
      <c r="L112" s="61"/>
    </row>
    <row r="113" spans="1:12" s="11" customFormat="1">
      <c r="A113" s="62"/>
      <c r="B113" s="144" t="s">
        <v>167</v>
      </c>
      <c r="C113" s="145"/>
      <c r="D113" s="63" t="s">
        <v>166</v>
      </c>
      <c r="E113" s="64"/>
      <c r="F113" s="65"/>
      <c r="G113" s="65"/>
      <c r="H113" s="66">
        <v>8290078</v>
      </c>
      <c r="I113" s="66"/>
      <c r="J113" s="66"/>
      <c r="K113" s="66"/>
      <c r="L113" s="66"/>
    </row>
    <row r="114" spans="1:12" s="11" customFormat="1">
      <c r="A114" s="62"/>
      <c r="B114" s="144" t="s">
        <v>168</v>
      </c>
      <c r="C114" s="145"/>
      <c r="D114" s="63" t="s">
        <v>166</v>
      </c>
      <c r="E114" s="64"/>
      <c r="F114" s="65"/>
      <c r="G114" s="65"/>
      <c r="H114" s="66">
        <v>815562</v>
      </c>
      <c r="I114" s="66"/>
      <c r="J114" s="66"/>
      <c r="K114" s="66"/>
      <c r="L114" s="66"/>
    </row>
    <row r="115" spans="1:12" s="11" customFormat="1">
      <c r="A115" s="62"/>
      <c r="B115" s="144" t="s">
        <v>169</v>
      </c>
      <c r="C115" s="145"/>
      <c r="D115" s="63" t="s">
        <v>166</v>
      </c>
      <c r="E115" s="64"/>
      <c r="F115" s="65"/>
      <c r="G115" s="65"/>
      <c r="H115" s="66"/>
      <c r="I115" s="66">
        <v>2743167</v>
      </c>
      <c r="J115" s="66"/>
      <c r="K115" s="66"/>
      <c r="L115" s="66"/>
    </row>
    <row r="116" spans="1:12" s="11" customFormat="1">
      <c r="A116" s="62"/>
      <c r="B116" s="144" t="s">
        <v>197</v>
      </c>
      <c r="C116" s="145"/>
      <c r="D116" s="63" t="s">
        <v>166</v>
      </c>
      <c r="E116" s="64"/>
      <c r="F116" s="65"/>
      <c r="G116" s="65"/>
      <c r="H116" s="66">
        <v>4714135</v>
      </c>
      <c r="I116" s="66"/>
      <c r="J116" s="66"/>
      <c r="K116" s="66"/>
      <c r="L116" s="66"/>
    </row>
    <row r="117" spans="1:12" s="11" customFormat="1">
      <c r="A117" s="67"/>
      <c r="B117" s="68"/>
      <c r="C117" s="68" t="s">
        <v>170</v>
      </c>
      <c r="D117" s="63" t="s">
        <v>166</v>
      </c>
      <c r="E117" s="64"/>
      <c r="F117" s="65"/>
      <c r="G117" s="65"/>
      <c r="H117" s="66">
        <v>1975080</v>
      </c>
      <c r="I117" s="66"/>
      <c r="J117" s="66"/>
      <c r="K117" s="66"/>
      <c r="L117" s="66"/>
    </row>
    <row r="118" spans="1:12" s="11" customFormat="1">
      <c r="A118" s="67"/>
      <c r="B118" s="68"/>
      <c r="C118" s="68" t="s">
        <v>171</v>
      </c>
      <c r="D118" s="63" t="s">
        <v>166</v>
      </c>
      <c r="E118" s="64"/>
      <c r="F118" s="65"/>
      <c r="G118" s="65"/>
      <c r="H118" s="66">
        <v>821205</v>
      </c>
      <c r="I118" s="66"/>
      <c r="J118" s="66"/>
      <c r="K118" s="66"/>
      <c r="L118" s="66"/>
    </row>
    <row r="119" spans="1:12" s="11" customFormat="1">
      <c r="A119" s="62"/>
      <c r="B119" s="144" t="s">
        <v>172</v>
      </c>
      <c r="C119" s="145"/>
      <c r="D119" s="63" t="s">
        <v>166</v>
      </c>
      <c r="E119" s="64"/>
      <c r="F119" s="65"/>
      <c r="G119" s="65"/>
      <c r="H119" s="66">
        <v>11086363</v>
      </c>
      <c r="I119" s="66"/>
      <c r="J119" s="66"/>
      <c r="K119" s="66"/>
      <c r="L119" s="66"/>
    </row>
    <row r="120" spans="1:12" s="11" customFormat="1">
      <c r="A120" s="67"/>
      <c r="B120" s="68"/>
      <c r="C120" s="68" t="s">
        <v>135</v>
      </c>
      <c r="D120" s="63" t="s">
        <v>173</v>
      </c>
      <c r="E120" s="64"/>
      <c r="F120" s="65"/>
      <c r="G120" s="65"/>
      <c r="H120" s="66"/>
      <c r="I120" s="66"/>
      <c r="J120" s="66"/>
      <c r="K120" s="66"/>
      <c r="L120" s="66">
        <v>1266</v>
      </c>
    </row>
    <row r="121" spans="1:12" s="11" customFormat="1">
      <c r="A121" s="67"/>
      <c r="B121" s="68"/>
      <c r="C121" s="68" t="s">
        <v>134</v>
      </c>
      <c r="D121" s="63" t="s">
        <v>166</v>
      </c>
      <c r="E121" s="64"/>
      <c r="F121" s="65"/>
      <c r="G121" s="65"/>
      <c r="H121" s="66"/>
      <c r="I121" s="66">
        <v>2743167</v>
      </c>
      <c r="J121" s="66"/>
      <c r="K121" s="66"/>
      <c r="L121" s="66"/>
    </row>
    <row r="122" spans="1:12" s="11" customFormat="1">
      <c r="A122" s="62"/>
      <c r="B122" s="144" t="s">
        <v>231</v>
      </c>
      <c r="C122" s="145"/>
      <c r="D122" s="63" t="s">
        <v>166</v>
      </c>
      <c r="E122" s="64"/>
      <c r="F122" s="65"/>
      <c r="G122" s="65"/>
      <c r="H122" s="66">
        <v>125887</v>
      </c>
      <c r="I122" s="66"/>
      <c r="J122" s="66"/>
      <c r="K122" s="66"/>
      <c r="L122" s="66"/>
    </row>
    <row r="123" spans="1:12" s="11" customFormat="1">
      <c r="A123" s="62"/>
      <c r="B123" s="144" t="s">
        <v>168</v>
      </c>
      <c r="C123" s="145"/>
      <c r="D123" s="63" t="s">
        <v>166</v>
      </c>
      <c r="E123" s="64"/>
      <c r="F123" s="65"/>
      <c r="G123" s="65"/>
      <c r="H123" s="66">
        <v>4953</v>
      </c>
      <c r="I123" s="66"/>
      <c r="J123" s="66"/>
      <c r="K123" s="66"/>
      <c r="L123" s="66"/>
    </row>
    <row r="124" spans="1:12" s="11" customFormat="1">
      <c r="A124" s="62"/>
      <c r="B124" s="144" t="s">
        <v>169</v>
      </c>
      <c r="C124" s="145"/>
      <c r="D124" s="63" t="s">
        <v>166</v>
      </c>
      <c r="E124" s="64"/>
      <c r="F124" s="65"/>
      <c r="G124" s="65"/>
      <c r="H124" s="66"/>
      <c r="I124" s="66">
        <v>120503</v>
      </c>
      <c r="J124" s="66"/>
      <c r="K124" s="66"/>
      <c r="L124" s="66"/>
    </row>
    <row r="125" spans="1:12" s="11" customFormat="1">
      <c r="A125" s="67"/>
      <c r="B125" s="68"/>
      <c r="C125" s="68" t="s">
        <v>170</v>
      </c>
      <c r="D125" s="63" t="s">
        <v>166</v>
      </c>
      <c r="E125" s="64"/>
      <c r="F125" s="65"/>
      <c r="G125" s="65"/>
      <c r="H125" s="66">
        <v>86761</v>
      </c>
      <c r="I125" s="66"/>
      <c r="J125" s="66"/>
      <c r="K125" s="66"/>
      <c r="L125" s="66"/>
    </row>
    <row r="126" spans="1:12" s="11" customFormat="1">
      <c r="A126" s="67"/>
      <c r="B126" s="68"/>
      <c r="C126" s="68" t="s">
        <v>171</v>
      </c>
      <c r="D126" s="63" t="s">
        <v>166</v>
      </c>
      <c r="E126" s="64"/>
      <c r="F126" s="65"/>
      <c r="G126" s="65"/>
      <c r="H126" s="66">
        <v>17012</v>
      </c>
      <c r="I126" s="66"/>
      <c r="J126" s="66"/>
      <c r="K126" s="66"/>
      <c r="L126" s="66"/>
    </row>
    <row r="127" spans="1:12" s="11" customFormat="1">
      <c r="A127" s="62"/>
      <c r="B127" s="144" t="s">
        <v>232</v>
      </c>
      <c r="C127" s="145"/>
      <c r="D127" s="63" t="s">
        <v>166</v>
      </c>
      <c r="E127" s="64"/>
      <c r="F127" s="65"/>
      <c r="G127" s="65"/>
      <c r="H127" s="66">
        <v>229660</v>
      </c>
      <c r="I127" s="66"/>
      <c r="J127" s="66"/>
      <c r="K127" s="66"/>
      <c r="L127" s="66"/>
    </row>
    <row r="128" spans="1:12" s="11" customFormat="1">
      <c r="A128" s="67"/>
      <c r="B128" s="68"/>
      <c r="C128" s="68" t="s">
        <v>135</v>
      </c>
      <c r="D128" s="63" t="s">
        <v>173</v>
      </c>
      <c r="E128" s="64"/>
      <c r="F128" s="65"/>
      <c r="G128" s="65"/>
      <c r="H128" s="66"/>
      <c r="I128" s="66"/>
      <c r="J128" s="66"/>
      <c r="K128" s="66"/>
      <c r="L128" s="66">
        <v>52</v>
      </c>
    </row>
    <row r="129" spans="1:12" s="11" customFormat="1">
      <c r="A129" s="67"/>
      <c r="B129" s="68"/>
      <c r="C129" s="68" t="s">
        <v>134</v>
      </c>
      <c r="D129" s="63" t="s">
        <v>166</v>
      </c>
      <c r="E129" s="64"/>
      <c r="F129" s="65"/>
      <c r="G129" s="65"/>
      <c r="H129" s="66"/>
      <c r="I129" s="66">
        <v>120503</v>
      </c>
      <c r="J129" s="66"/>
      <c r="K129" s="66"/>
      <c r="L129" s="66"/>
    </row>
    <row r="130" spans="1:12" s="11" customFormat="1">
      <c r="A130" s="62"/>
      <c r="B130" s="69"/>
      <c r="C130" s="68" t="s">
        <v>230</v>
      </c>
      <c r="D130" s="63" t="s">
        <v>166</v>
      </c>
      <c r="E130" s="64"/>
      <c r="F130" s="65"/>
      <c r="G130" s="65"/>
      <c r="H130" s="66">
        <v>11316023</v>
      </c>
      <c r="I130" s="66"/>
      <c r="J130" s="66"/>
      <c r="K130" s="66"/>
      <c r="L130" s="66"/>
    </row>
    <row r="131" spans="1:12" s="11" customFormat="1">
      <c r="A131" s="67"/>
      <c r="B131" s="68"/>
      <c r="C131" s="68" t="s">
        <v>135</v>
      </c>
      <c r="D131" s="63" t="s">
        <v>173</v>
      </c>
      <c r="E131" s="64"/>
      <c r="F131" s="65"/>
      <c r="G131" s="65"/>
      <c r="H131" s="66"/>
      <c r="I131" s="66"/>
      <c r="J131" s="66"/>
      <c r="K131" s="66"/>
      <c r="L131" s="66">
        <v>1318</v>
      </c>
    </row>
    <row r="132" spans="1:12" s="11" customFormat="1">
      <c r="A132" s="67"/>
      <c r="B132" s="68"/>
      <c r="C132" s="68" t="s">
        <v>134</v>
      </c>
      <c r="D132" s="63" t="s">
        <v>166</v>
      </c>
      <c r="E132" s="64"/>
      <c r="F132" s="65"/>
      <c r="G132" s="65"/>
      <c r="H132" s="66"/>
      <c r="I132" s="66">
        <v>2863670</v>
      </c>
      <c r="J132" s="66"/>
      <c r="K132" s="66"/>
      <c r="L132" s="66"/>
    </row>
    <row r="133" spans="1:12" s="11" customFormat="1">
      <c r="A133" s="149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1"/>
    </row>
    <row r="134" spans="1:12" ht="15.75" customHeight="1">
      <c r="A134" s="146" t="s">
        <v>233</v>
      </c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8"/>
    </row>
    <row r="135" spans="1:12" s="42" customFormat="1" ht="36">
      <c r="A135" s="35" t="s">
        <v>92</v>
      </c>
      <c r="B135" s="36" t="s">
        <v>234</v>
      </c>
      <c r="C135" s="37" t="s">
        <v>235</v>
      </c>
      <c r="D135" s="38" t="s">
        <v>158</v>
      </c>
      <c r="E135" s="38">
        <v>300</v>
      </c>
      <c r="F135" s="39">
        <v>561.79999999999995</v>
      </c>
      <c r="G135" s="39">
        <v>3.2</v>
      </c>
      <c r="H135" s="40">
        <v>168540</v>
      </c>
      <c r="I135" s="40">
        <v>960</v>
      </c>
      <c r="J135" s="40">
        <v>2262</v>
      </c>
      <c r="K135" s="40">
        <v>119445</v>
      </c>
      <c r="L135" s="41">
        <v>287985</v>
      </c>
    </row>
    <row r="136" spans="1:12" s="42" customFormat="1">
      <c r="A136" s="43"/>
      <c r="B136" s="44"/>
      <c r="C136" s="45"/>
      <c r="D136" s="46"/>
      <c r="E136" s="47"/>
      <c r="F136" s="47">
        <v>551.05999999999995</v>
      </c>
      <c r="G136" s="47">
        <v>1.93</v>
      </c>
      <c r="H136" s="48">
        <v>165318</v>
      </c>
      <c r="I136" s="48">
        <v>579</v>
      </c>
      <c r="J136" s="48"/>
      <c r="K136" s="48">
        <v>23040</v>
      </c>
      <c r="L136" s="48"/>
    </row>
    <row r="137" spans="1:12" s="42" customFormat="1" ht="36">
      <c r="A137" s="35" t="s">
        <v>93</v>
      </c>
      <c r="B137" s="36" t="s">
        <v>236</v>
      </c>
      <c r="C137" s="37" t="s">
        <v>237</v>
      </c>
      <c r="D137" s="38" t="s">
        <v>158</v>
      </c>
      <c r="E137" s="38">
        <v>300</v>
      </c>
      <c r="F137" s="39">
        <v>817.93</v>
      </c>
      <c r="G137" s="39">
        <v>10.89</v>
      </c>
      <c r="H137" s="40">
        <v>245379</v>
      </c>
      <c r="I137" s="40">
        <v>3267</v>
      </c>
      <c r="J137" s="40">
        <v>37860</v>
      </c>
      <c r="K137" s="40">
        <v>148476</v>
      </c>
      <c r="L137" s="41">
        <v>393855</v>
      </c>
    </row>
    <row r="138" spans="1:12" s="42" customFormat="1">
      <c r="A138" s="43"/>
      <c r="B138" s="44"/>
      <c r="C138" s="45"/>
      <c r="D138" s="46"/>
      <c r="E138" s="47"/>
      <c r="F138" s="47">
        <v>680.84</v>
      </c>
      <c r="G138" s="47">
        <v>6.55</v>
      </c>
      <c r="H138" s="48">
        <v>204252</v>
      </c>
      <c r="I138" s="48">
        <v>1965</v>
      </c>
      <c r="J138" s="48"/>
      <c r="K138" s="48">
        <v>31509</v>
      </c>
      <c r="L138" s="48"/>
    </row>
    <row r="139" spans="1:12" s="42" customFormat="1" ht="60">
      <c r="A139" s="35" t="s">
        <v>94</v>
      </c>
      <c r="B139" s="36" t="s">
        <v>238</v>
      </c>
      <c r="C139" s="37" t="s">
        <v>239</v>
      </c>
      <c r="D139" s="38" t="s">
        <v>158</v>
      </c>
      <c r="E139" s="38">
        <v>300</v>
      </c>
      <c r="F139" s="39">
        <v>1537.87</v>
      </c>
      <c r="G139" s="39">
        <v>5.98</v>
      </c>
      <c r="H139" s="40">
        <v>461361</v>
      </c>
      <c r="I139" s="40">
        <v>1794</v>
      </c>
      <c r="J139" s="40">
        <v>80868</v>
      </c>
      <c r="K139" s="40">
        <v>273378</v>
      </c>
      <c r="L139" s="41">
        <v>734739</v>
      </c>
    </row>
    <row r="140" spans="1:12" s="42" customFormat="1" ht="13.5" thickBot="1">
      <c r="A140" s="43"/>
      <c r="B140" s="44"/>
      <c r="C140" s="45"/>
      <c r="D140" s="46"/>
      <c r="E140" s="47"/>
      <c r="F140" s="47">
        <v>1262.33</v>
      </c>
      <c r="G140" s="47">
        <v>3.31</v>
      </c>
      <c r="H140" s="48">
        <v>378699</v>
      </c>
      <c r="I140" s="48">
        <v>993</v>
      </c>
      <c r="J140" s="48"/>
      <c r="K140" s="48">
        <v>58779</v>
      </c>
      <c r="L140" s="48"/>
    </row>
    <row r="141" spans="1:12" s="11" customFormat="1" ht="13.5" thickTop="1">
      <c r="A141" s="49"/>
      <c r="B141" s="50"/>
      <c r="C141" s="51" t="s">
        <v>240</v>
      </c>
      <c r="D141" s="52" t="s">
        <v>166</v>
      </c>
      <c r="E141" s="52"/>
      <c r="F141" s="53"/>
      <c r="G141" s="53"/>
      <c r="H141" s="54">
        <v>875280</v>
      </c>
      <c r="I141" s="54">
        <v>6021</v>
      </c>
      <c r="J141" s="54">
        <v>120990</v>
      </c>
      <c r="K141" s="54">
        <v>541299</v>
      </c>
      <c r="L141" s="55">
        <v>1416579</v>
      </c>
    </row>
    <row r="142" spans="1:12" s="11" customFormat="1">
      <c r="A142" s="56"/>
      <c r="B142" s="57"/>
      <c r="C142" s="58"/>
      <c r="D142" s="59"/>
      <c r="E142" s="60"/>
      <c r="F142" s="60"/>
      <c r="G142" s="60"/>
      <c r="H142" s="61">
        <v>748269</v>
      </c>
      <c r="I142" s="61">
        <v>3537</v>
      </c>
      <c r="J142" s="61" t="s">
        <v>22</v>
      </c>
      <c r="K142" s="61">
        <v>113328</v>
      </c>
      <c r="L142" s="61"/>
    </row>
    <row r="143" spans="1:12" s="11" customFormat="1">
      <c r="A143" s="62"/>
      <c r="B143" s="144" t="s">
        <v>167</v>
      </c>
      <c r="C143" s="145"/>
      <c r="D143" s="63" t="s">
        <v>166</v>
      </c>
      <c r="E143" s="64"/>
      <c r="F143" s="65"/>
      <c r="G143" s="65"/>
      <c r="H143" s="66">
        <v>875280</v>
      </c>
      <c r="I143" s="66"/>
      <c r="J143" s="66"/>
      <c r="K143" s="66"/>
      <c r="L143" s="66"/>
    </row>
    <row r="144" spans="1:12" s="11" customFormat="1">
      <c r="A144" s="62"/>
      <c r="B144" s="144" t="s">
        <v>168</v>
      </c>
      <c r="C144" s="145"/>
      <c r="D144" s="63" t="s">
        <v>166</v>
      </c>
      <c r="E144" s="64"/>
      <c r="F144" s="65"/>
      <c r="G144" s="65"/>
      <c r="H144" s="66">
        <v>120990</v>
      </c>
      <c r="I144" s="66"/>
      <c r="J144" s="66"/>
      <c r="K144" s="66"/>
      <c r="L144" s="66"/>
    </row>
    <row r="145" spans="1:12" s="11" customFormat="1">
      <c r="A145" s="62"/>
      <c r="B145" s="144" t="s">
        <v>169</v>
      </c>
      <c r="C145" s="145"/>
      <c r="D145" s="63" t="s">
        <v>166</v>
      </c>
      <c r="E145" s="64"/>
      <c r="F145" s="65"/>
      <c r="G145" s="65"/>
      <c r="H145" s="66"/>
      <c r="I145" s="66">
        <v>751806</v>
      </c>
      <c r="J145" s="66"/>
      <c r="K145" s="66"/>
      <c r="L145" s="66"/>
    </row>
    <row r="146" spans="1:12" s="11" customFormat="1">
      <c r="A146" s="67"/>
      <c r="B146" s="68"/>
      <c r="C146" s="68" t="s">
        <v>170</v>
      </c>
      <c r="D146" s="63" t="s">
        <v>166</v>
      </c>
      <c r="E146" s="64"/>
      <c r="F146" s="65"/>
      <c r="G146" s="65"/>
      <c r="H146" s="66">
        <v>541299</v>
      </c>
      <c r="I146" s="66"/>
      <c r="J146" s="66"/>
      <c r="K146" s="66"/>
      <c r="L146" s="66"/>
    </row>
    <row r="147" spans="1:12" s="11" customFormat="1">
      <c r="A147" s="67"/>
      <c r="B147" s="68"/>
      <c r="C147" s="68" t="s">
        <v>171</v>
      </c>
      <c r="D147" s="63" t="s">
        <v>166</v>
      </c>
      <c r="E147" s="64"/>
      <c r="F147" s="65"/>
      <c r="G147" s="65"/>
      <c r="H147" s="66">
        <v>113328</v>
      </c>
      <c r="I147" s="66"/>
      <c r="J147" s="66"/>
      <c r="K147" s="66"/>
      <c r="L147" s="66"/>
    </row>
    <row r="148" spans="1:12" s="11" customFormat="1">
      <c r="A148" s="62"/>
      <c r="B148" s="144" t="s">
        <v>172</v>
      </c>
      <c r="C148" s="145"/>
      <c r="D148" s="63" t="s">
        <v>166</v>
      </c>
      <c r="E148" s="64"/>
      <c r="F148" s="65"/>
      <c r="G148" s="65"/>
      <c r="H148" s="66">
        <v>1529907</v>
      </c>
      <c r="I148" s="66"/>
      <c r="J148" s="66"/>
      <c r="K148" s="66"/>
      <c r="L148" s="66"/>
    </row>
    <row r="149" spans="1:12" s="11" customFormat="1">
      <c r="A149" s="67"/>
      <c r="B149" s="68"/>
      <c r="C149" s="68" t="s">
        <v>135</v>
      </c>
      <c r="D149" s="63" t="s">
        <v>173</v>
      </c>
      <c r="E149" s="64"/>
      <c r="F149" s="65"/>
      <c r="G149" s="65"/>
      <c r="H149" s="66"/>
      <c r="I149" s="66"/>
      <c r="J149" s="66"/>
      <c r="K149" s="66"/>
      <c r="L149" s="66">
        <v>402</v>
      </c>
    </row>
    <row r="150" spans="1:12" s="11" customFormat="1">
      <c r="A150" s="67"/>
      <c r="B150" s="68"/>
      <c r="C150" s="68" t="s">
        <v>134</v>
      </c>
      <c r="D150" s="63" t="s">
        <v>166</v>
      </c>
      <c r="E150" s="64"/>
      <c r="F150" s="65"/>
      <c r="G150" s="65"/>
      <c r="H150" s="66"/>
      <c r="I150" s="66">
        <v>751806</v>
      </c>
      <c r="J150" s="66"/>
      <c r="K150" s="66"/>
      <c r="L150" s="66"/>
    </row>
    <row r="151" spans="1:12" s="11" customFormat="1">
      <c r="A151" s="62"/>
      <c r="B151" s="69"/>
      <c r="C151" s="68" t="s">
        <v>240</v>
      </c>
      <c r="D151" s="63" t="s">
        <v>166</v>
      </c>
      <c r="E151" s="64"/>
      <c r="F151" s="65"/>
      <c r="G151" s="65"/>
      <c r="H151" s="66">
        <v>1529907</v>
      </c>
      <c r="I151" s="66"/>
      <c r="J151" s="66"/>
      <c r="K151" s="66"/>
      <c r="L151" s="66"/>
    </row>
    <row r="152" spans="1:12" s="11" customFormat="1">
      <c r="A152" s="67"/>
      <c r="B152" s="68"/>
      <c r="C152" s="68" t="s">
        <v>135</v>
      </c>
      <c r="D152" s="63" t="s">
        <v>173</v>
      </c>
      <c r="E152" s="64"/>
      <c r="F152" s="65"/>
      <c r="G152" s="65"/>
      <c r="H152" s="66"/>
      <c r="I152" s="66"/>
      <c r="J152" s="66"/>
      <c r="K152" s="66"/>
      <c r="L152" s="66">
        <v>402</v>
      </c>
    </row>
    <row r="153" spans="1:12" s="11" customFormat="1">
      <c r="A153" s="67"/>
      <c r="B153" s="68"/>
      <c r="C153" s="68" t="s">
        <v>134</v>
      </c>
      <c r="D153" s="63" t="s">
        <v>166</v>
      </c>
      <c r="E153" s="64"/>
      <c r="F153" s="65"/>
      <c r="G153" s="65"/>
      <c r="H153" s="66"/>
      <c r="I153" s="66">
        <v>751806</v>
      </c>
      <c r="J153" s="66"/>
      <c r="K153" s="66"/>
      <c r="L153" s="66"/>
    </row>
    <row r="154" spans="1:12" s="11" customFormat="1">
      <c r="A154" s="149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1"/>
    </row>
    <row r="155" spans="1:12" ht="15.75" customHeight="1">
      <c r="A155" s="146" t="s">
        <v>241</v>
      </c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8"/>
    </row>
    <row r="156" spans="1:12" s="42" customFormat="1" ht="36">
      <c r="A156" s="35" t="s">
        <v>95</v>
      </c>
      <c r="B156" s="36" t="s">
        <v>234</v>
      </c>
      <c r="C156" s="37" t="s">
        <v>242</v>
      </c>
      <c r="D156" s="38" t="s">
        <v>158</v>
      </c>
      <c r="E156" s="38">
        <v>1300</v>
      </c>
      <c r="F156" s="39">
        <v>561.79999999999995</v>
      </c>
      <c r="G156" s="39">
        <v>3.2</v>
      </c>
      <c r="H156" s="40">
        <v>730340</v>
      </c>
      <c r="I156" s="40">
        <v>4160</v>
      </c>
      <c r="J156" s="40">
        <v>9802</v>
      </c>
      <c r="K156" s="40">
        <v>517595</v>
      </c>
      <c r="L156" s="41">
        <v>1247935</v>
      </c>
    </row>
    <row r="157" spans="1:12" s="42" customFormat="1">
      <c r="A157" s="43"/>
      <c r="B157" s="44"/>
      <c r="C157" s="45"/>
      <c r="D157" s="46"/>
      <c r="E157" s="47"/>
      <c r="F157" s="47">
        <v>551.05999999999995</v>
      </c>
      <c r="G157" s="47">
        <v>1.93</v>
      </c>
      <c r="H157" s="48">
        <v>716378</v>
      </c>
      <c r="I157" s="48">
        <v>2509</v>
      </c>
      <c r="J157" s="48"/>
      <c r="K157" s="48">
        <v>99840</v>
      </c>
      <c r="L157" s="48"/>
    </row>
    <row r="158" spans="1:12" s="42" customFormat="1" ht="60">
      <c r="A158" s="35" t="s">
        <v>96</v>
      </c>
      <c r="B158" s="36" t="s">
        <v>243</v>
      </c>
      <c r="C158" s="37" t="s">
        <v>244</v>
      </c>
      <c r="D158" s="38" t="s">
        <v>192</v>
      </c>
      <c r="E158" s="38">
        <v>1300</v>
      </c>
      <c r="F158" s="39">
        <v>2442.81</v>
      </c>
      <c r="G158" s="39">
        <v>32.340000000000003</v>
      </c>
      <c r="H158" s="40">
        <v>3175653</v>
      </c>
      <c r="I158" s="40">
        <v>42042</v>
      </c>
      <c r="J158" s="40">
        <v>1412970</v>
      </c>
      <c r="K158" s="40">
        <v>1250652</v>
      </c>
      <c r="L158" s="41">
        <v>4426305</v>
      </c>
    </row>
    <row r="159" spans="1:12" s="42" customFormat="1">
      <c r="A159" s="43"/>
      <c r="B159" s="44"/>
      <c r="C159" s="45"/>
      <c r="D159" s="46"/>
      <c r="E159" s="47"/>
      <c r="F159" s="47">
        <v>1323.57</v>
      </c>
      <c r="G159" s="47">
        <v>12.59</v>
      </c>
      <c r="H159" s="48">
        <v>1720641</v>
      </c>
      <c r="I159" s="48">
        <v>16367</v>
      </c>
      <c r="J159" s="48"/>
      <c r="K159" s="48">
        <v>354107</v>
      </c>
      <c r="L159" s="48"/>
    </row>
    <row r="160" spans="1:12" s="42" customFormat="1" ht="60">
      <c r="A160" s="35" t="s">
        <v>97</v>
      </c>
      <c r="B160" s="36" t="s">
        <v>193</v>
      </c>
      <c r="C160" s="37" t="s">
        <v>245</v>
      </c>
      <c r="D160" s="38" t="s">
        <v>195</v>
      </c>
      <c r="E160" s="38">
        <v>1300</v>
      </c>
      <c r="F160" s="39">
        <v>1174.43</v>
      </c>
      <c r="G160" s="39">
        <v>9.39</v>
      </c>
      <c r="H160" s="40">
        <v>1526759</v>
      </c>
      <c r="I160" s="40">
        <v>12207</v>
      </c>
      <c r="J160" s="40">
        <v>315614</v>
      </c>
      <c r="K160" s="40">
        <v>867685</v>
      </c>
      <c r="L160" s="41">
        <v>2394444</v>
      </c>
    </row>
    <row r="161" spans="1:12" s="42" customFormat="1" ht="13.5" thickBot="1">
      <c r="A161" s="43"/>
      <c r="B161" s="44"/>
      <c r="C161" s="45"/>
      <c r="D161" s="46"/>
      <c r="E161" s="47"/>
      <c r="F161" s="47">
        <v>922.26</v>
      </c>
      <c r="G161" s="47">
        <v>4.75</v>
      </c>
      <c r="H161" s="48">
        <v>1198938</v>
      </c>
      <c r="I161" s="48">
        <v>6175</v>
      </c>
      <c r="J161" s="48"/>
      <c r="K161" s="48">
        <v>191555</v>
      </c>
      <c r="L161" s="48"/>
    </row>
    <row r="162" spans="1:12" s="11" customFormat="1" ht="13.5" thickTop="1">
      <c r="A162" s="49"/>
      <c r="B162" s="50"/>
      <c r="C162" s="51" t="s">
        <v>246</v>
      </c>
      <c r="D162" s="52" t="s">
        <v>166</v>
      </c>
      <c r="E162" s="52"/>
      <c r="F162" s="53"/>
      <c r="G162" s="53"/>
      <c r="H162" s="54">
        <v>5432752</v>
      </c>
      <c r="I162" s="54">
        <v>58409</v>
      </c>
      <c r="J162" s="54">
        <v>1738386</v>
      </c>
      <c r="K162" s="54">
        <v>2635932</v>
      </c>
      <c r="L162" s="55">
        <v>8068684</v>
      </c>
    </row>
    <row r="163" spans="1:12" s="11" customFormat="1">
      <c r="A163" s="56"/>
      <c r="B163" s="57"/>
      <c r="C163" s="58"/>
      <c r="D163" s="59"/>
      <c r="E163" s="60"/>
      <c r="F163" s="60"/>
      <c r="G163" s="60"/>
      <c r="H163" s="61">
        <v>3635957</v>
      </c>
      <c r="I163" s="61">
        <v>25051</v>
      </c>
      <c r="J163" s="61" t="s">
        <v>22</v>
      </c>
      <c r="K163" s="61">
        <v>645502</v>
      </c>
      <c r="L163" s="61"/>
    </row>
    <row r="164" spans="1:12" s="11" customFormat="1">
      <c r="A164" s="62"/>
      <c r="B164" s="144" t="s">
        <v>167</v>
      </c>
      <c r="C164" s="145"/>
      <c r="D164" s="63" t="s">
        <v>166</v>
      </c>
      <c r="E164" s="64"/>
      <c r="F164" s="65"/>
      <c r="G164" s="65"/>
      <c r="H164" s="66">
        <v>5432752</v>
      </c>
      <c r="I164" s="66"/>
      <c r="J164" s="66"/>
      <c r="K164" s="66"/>
      <c r="L164" s="66"/>
    </row>
    <row r="165" spans="1:12" s="11" customFormat="1">
      <c r="A165" s="62"/>
      <c r="B165" s="144" t="s">
        <v>168</v>
      </c>
      <c r="C165" s="145"/>
      <c r="D165" s="63" t="s">
        <v>166</v>
      </c>
      <c r="E165" s="64"/>
      <c r="F165" s="65"/>
      <c r="G165" s="65"/>
      <c r="H165" s="66">
        <v>1738386</v>
      </c>
      <c r="I165" s="66"/>
      <c r="J165" s="66"/>
      <c r="K165" s="66"/>
      <c r="L165" s="66"/>
    </row>
    <row r="166" spans="1:12" s="11" customFormat="1">
      <c r="A166" s="62"/>
      <c r="B166" s="144" t="s">
        <v>169</v>
      </c>
      <c r="C166" s="145"/>
      <c r="D166" s="63" t="s">
        <v>166</v>
      </c>
      <c r="E166" s="64"/>
      <c r="F166" s="65"/>
      <c r="G166" s="65"/>
      <c r="H166" s="66"/>
      <c r="I166" s="66">
        <v>3661008</v>
      </c>
      <c r="J166" s="66"/>
      <c r="K166" s="66"/>
      <c r="L166" s="66"/>
    </row>
    <row r="167" spans="1:12" s="11" customFormat="1">
      <c r="A167" s="67"/>
      <c r="B167" s="68"/>
      <c r="C167" s="68" t="s">
        <v>170</v>
      </c>
      <c r="D167" s="63" t="s">
        <v>166</v>
      </c>
      <c r="E167" s="64"/>
      <c r="F167" s="65"/>
      <c r="G167" s="65"/>
      <c r="H167" s="66">
        <v>2635932</v>
      </c>
      <c r="I167" s="66"/>
      <c r="J167" s="66"/>
      <c r="K167" s="66"/>
      <c r="L167" s="66"/>
    </row>
    <row r="168" spans="1:12" s="11" customFormat="1">
      <c r="A168" s="67"/>
      <c r="B168" s="68"/>
      <c r="C168" s="68" t="s">
        <v>171</v>
      </c>
      <c r="D168" s="63" t="s">
        <v>166</v>
      </c>
      <c r="E168" s="64"/>
      <c r="F168" s="65"/>
      <c r="G168" s="65"/>
      <c r="H168" s="66">
        <v>645502</v>
      </c>
      <c r="I168" s="66"/>
      <c r="J168" s="66"/>
      <c r="K168" s="66"/>
      <c r="L168" s="66"/>
    </row>
    <row r="169" spans="1:12" s="11" customFormat="1">
      <c r="A169" s="62"/>
      <c r="B169" s="144" t="s">
        <v>172</v>
      </c>
      <c r="C169" s="145"/>
      <c r="D169" s="63" t="s">
        <v>166</v>
      </c>
      <c r="E169" s="64"/>
      <c r="F169" s="65"/>
      <c r="G169" s="65"/>
      <c r="H169" s="66">
        <v>8714186</v>
      </c>
      <c r="I169" s="66"/>
      <c r="J169" s="66"/>
      <c r="K169" s="66"/>
      <c r="L169" s="66"/>
    </row>
    <row r="170" spans="1:12" s="11" customFormat="1">
      <c r="A170" s="67"/>
      <c r="B170" s="68"/>
      <c r="C170" s="68" t="s">
        <v>135</v>
      </c>
      <c r="D170" s="63" t="s">
        <v>173</v>
      </c>
      <c r="E170" s="64"/>
      <c r="F170" s="65"/>
      <c r="G170" s="65"/>
      <c r="H170" s="66"/>
      <c r="I170" s="66"/>
      <c r="J170" s="66"/>
      <c r="K170" s="66"/>
      <c r="L170" s="66">
        <v>1833</v>
      </c>
    </row>
    <row r="171" spans="1:12" s="11" customFormat="1">
      <c r="A171" s="67"/>
      <c r="B171" s="68"/>
      <c r="C171" s="68" t="s">
        <v>134</v>
      </c>
      <c r="D171" s="63" t="s">
        <v>166</v>
      </c>
      <c r="E171" s="64"/>
      <c r="F171" s="65"/>
      <c r="G171" s="65"/>
      <c r="H171" s="66"/>
      <c r="I171" s="66">
        <v>3661008</v>
      </c>
      <c r="J171" s="66"/>
      <c r="K171" s="66"/>
      <c r="L171" s="66"/>
    </row>
    <row r="172" spans="1:12" s="11" customFormat="1">
      <c r="A172" s="62"/>
      <c r="B172" s="69"/>
      <c r="C172" s="68" t="s">
        <v>246</v>
      </c>
      <c r="D172" s="63" t="s">
        <v>166</v>
      </c>
      <c r="E172" s="64"/>
      <c r="F172" s="65"/>
      <c r="G172" s="65"/>
      <c r="H172" s="66">
        <v>8714186</v>
      </c>
      <c r="I172" s="66"/>
      <c r="J172" s="66"/>
      <c r="K172" s="66"/>
      <c r="L172" s="66"/>
    </row>
    <row r="173" spans="1:12" s="11" customFormat="1">
      <c r="A173" s="67"/>
      <c r="B173" s="68"/>
      <c r="C173" s="68" t="s">
        <v>135</v>
      </c>
      <c r="D173" s="63" t="s">
        <v>173</v>
      </c>
      <c r="E173" s="64"/>
      <c r="F173" s="65"/>
      <c r="G173" s="65"/>
      <c r="H173" s="66"/>
      <c r="I173" s="66"/>
      <c r="J173" s="66"/>
      <c r="K173" s="66"/>
      <c r="L173" s="66">
        <v>1833</v>
      </c>
    </row>
    <row r="174" spans="1:12" s="11" customFormat="1">
      <c r="A174" s="67"/>
      <c r="B174" s="68"/>
      <c r="C174" s="68" t="s">
        <v>134</v>
      </c>
      <c r="D174" s="63" t="s">
        <v>166</v>
      </c>
      <c r="E174" s="64"/>
      <c r="F174" s="65"/>
      <c r="G174" s="65"/>
      <c r="H174" s="66"/>
      <c r="I174" s="66">
        <v>3661008</v>
      </c>
      <c r="J174" s="66"/>
      <c r="K174" s="66"/>
      <c r="L174" s="66"/>
    </row>
    <row r="175" spans="1:12" s="11" customFormat="1">
      <c r="A175" s="149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1"/>
    </row>
    <row r="176" spans="1:12" ht="15.75" customHeight="1">
      <c r="A176" s="146" t="s">
        <v>247</v>
      </c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8"/>
    </row>
    <row r="177" spans="1:12" ht="15.75" customHeight="1">
      <c r="A177" s="146" t="s">
        <v>248</v>
      </c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8"/>
    </row>
    <row r="178" spans="1:12" s="42" customFormat="1" ht="36">
      <c r="A178" s="35" t="s">
        <v>114</v>
      </c>
      <c r="B178" s="36" t="s">
        <v>153</v>
      </c>
      <c r="C178" s="37" t="s">
        <v>154</v>
      </c>
      <c r="D178" s="38" t="s">
        <v>155</v>
      </c>
      <c r="E178" s="38">
        <v>300</v>
      </c>
      <c r="F178" s="39">
        <v>465.42</v>
      </c>
      <c r="G178" s="39">
        <v>2.2799999999999998</v>
      </c>
      <c r="H178" s="40">
        <v>139626</v>
      </c>
      <c r="I178" s="40">
        <v>684</v>
      </c>
      <c r="J178" s="40" t="s">
        <v>22</v>
      </c>
      <c r="K178" s="40">
        <v>100038</v>
      </c>
      <c r="L178" s="41">
        <v>239664</v>
      </c>
    </row>
    <row r="179" spans="1:12" s="42" customFormat="1">
      <c r="A179" s="43"/>
      <c r="B179" s="44"/>
      <c r="C179" s="45"/>
      <c r="D179" s="46"/>
      <c r="E179" s="47"/>
      <c r="F179" s="47">
        <v>463.14</v>
      </c>
      <c r="G179" s="47" t="s">
        <v>22</v>
      </c>
      <c r="H179" s="48">
        <v>138942</v>
      </c>
      <c r="I179" s="48" t="s">
        <v>22</v>
      </c>
      <c r="J179" s="48"/>
      <c r="K179" s="48">
        <v>19173</v>
      </c>
      <c r="L179" s="48"/>
    </row>
    <row r="180" spans="1:12" s="42" customFormat="1" ht="36">
      <c r="A180" s="35" t="s">
        <v>115</v>
      </c>
      <c r="B180" s="36" t="s">
        <v>156</v>
      </c>
      <c r="C180" s="37" t="s">
        <v>157</v>
      </c>
      <c r="D180" s="38" t="s">
        <v>158</v>
      </c>
      <c r="E180" s="38">
        <v>180</v>
      </c>
      <c r="F180" s="39">
        <v>1880.62</v>
      </c>
      <c r="G180" s="39">
        <v>8.4</v>
      </c>
      <c r="H180" s="40">
        <v>338512</v>
      </c>
      <c r="I180" s="40">
        <v>1512</v>
      </c>
      <c r="J180" s="40">
        <v>199401</v>
      </c>
      <c r="K180" s="40">
        <v>99608</v>
      </c>
      <c r="L180" s="41">
        <v>438120</v>
      </c>
    </row>
    <row r="181" spans="1:12" s="42" customFormat="1">
      <c r="A181" s="43"/>
      <c r="B181" s="44"/>
      <c r="C181" s="45"/>
      <c r="D181" s="46"/>
      <c r="E181" s="47"/>
      <c r="F181" s="47">
        <v>764.44</v>
      </c>
      <c r="G181" s="47">
        <v>4.1399999999999997</v>
      </c>
      <c r="H181" s="48">
        <v>137599</v>
      </c>
      <c r="I181" s="48">
        <v>745</v>
      </c>
      <c r="J181" s="48"/>
      <c r="K181" s="48">
        <v>35050</v>
      </c>
      <c r="L181" s="48"/>
    </row>
    <row r="182" spans="1:12" s="42" customFormat="1" ht="60">
      <c r="A182" s="35" t="s">
        <v>116</v>
      </c>
      <c r="B182" s="36" t="s">
        <v>159</v>
      </c>
      <c r="C182" s="37" t="s">
        <v>160</v>
      </c>
      <c r="D182" s="38" t="s">
        <v>161</v>
      </c>
      <c r="E182" s="38">
        <v>300</v>
      </c>
      <c r="F182" s="39">
        <v>463.69</v>
      </c>
      <c r="G182" s="39">
        <v>5.42</v>
      </c>
      <c r="H182" s="40">
        <v>139107</v>
      </c>
      <c r="I182" s="40">
        <v>1626</v>
      </c>
      <c r="J182" s="40">
        <v>117273</v>
      </c>
      <c r="K182" s="40">
        <v>15108</v>
      </c>
      <c r="L182" s="41">
        <v>154215</v>
      </c>
    </row>
    <row r="183" spans="1:12" s="42" customFormat="1">
      <c r="A183" s="43"/>
      <c r="B183" s="44"/>
      <c r="C183" s="45"/>
      <c r="D183" s="46"/>
      <c r="E183" s="47"/>
      <c r="F183" s="47">
        <v>67.36</v>
      </c>
      <c r="G183" s="47">
        <v>2.58</v>
      </c>
      <c r="H183" s="48">
        <v>20208</v>
      </c>
      <c r="I183" s="48">
        <v>774</v>
      </c>
      <c r="J183" s="48"/>
      <c r="K183" s="48">
        <v>12336</v>
      </c>
      <c r="L183" s="48"/>
    </row>
    <row r="184" spans="1:12" s="42" customFormat="1" ht="36">
      <c r="A184" s="35" t="s">
        <v>117</v>
      </c>
      <c r="B184" s="36" t="s">
        <v>249</v>
      </c>
      <c r="C184" s="37" t="s">
        <v>250</v>
      </c>
      <c r="D184" s="38" t="s">
        <v>155</v>
      </c>
      <c r="E184" s="38">
        <v>900</v>
      </c>
      <c r="F184" s="39">
        <v>1506.53</v>
      </c>
      <c r="G184" s="39">
        <v>40.07</v>
      </c>
      <c r="H184" s="40">
        <v>1355877</v>
      </c>
      <c r="I184" s="40">
        <v>36063</v>
      </c>
      <c r="J184" s="40">
        <v>90927</v>
      </c>
      <c r="K184" s="40">
        <v>896004</v>
      </c>
      <c r="L184" s="41">
        <v>2251881</v>
      </c>
    </row>
    <row r="185" spans="1:12" s="42" customFormat="1">
      <c r="A185" s="43"/>
      <c r="B185" s="44"/>
      <c r="C185" s="45"/>
      <c r="D185" s="46"/>
      <c r="E185" s="47"/>
      <c r="F185" s="47">
        <v>1365.43</v>
      </c>
      <c r="G185" s="47">
        <v>17.29</v>
      </c>
      <c r="H185" s="48">
        <v>1228887</v>
      </c>
      <c r="I185" s="48">
        <v>15561</v>
      </c>
      <c r="J185" s="48"/>
      <c r="K185" s="48">
        <v>180153</v>
      </c>
      <c r="L185" s="48"/>
    </row>
    <row r="186" spans="1:12" s="42" customFormat="1" ht="36">
      <c r="A186" s="35" t="s">
        <v>118</v>
      </c>
      <c r="B186" s="36" t="s">
        <v>251</v>
      </c>
      <c r="C186" s="37" t="s">
        <v>252</v>
      </c>
      <c r="D186" s="38" t="s">
        <v>158</v>
      </c>
      <c r="E186" s="38">
        <v>1035</v>
      </c>
      <c r="F186" s="39">
        <v>2527</v>
      </c>
      <c r="G186" s="39" t="s">
        <v>22</v>
      </c>
      <c r="H186" s="40">
        <v>2615445</v>
      </c>
      <c r="I186" s="40" t="s">
        <v>22</v>
      </c>
      <c r="J186" s="40">
        <v>2615445</v>
      </c>
      <c r="K186" s="40" t="s">
        <v>22</v>
      </c>
      <c r="L186" s="41">
        <v>2615445</v>
      </c>
    </row>
    <row r="187" spans="1:12" s="42" customFormat="1">
      <c r="A187" s="43"/>
      <c r="B187" s="44"/>
      <c r="C187" s="45"/>
      <c r="D187" s="46"/>
      <c r="E187" s="47"/>
      <c r="F187" s="47" t="s">
        <v>22</v>
      </c>
      <c r="G187" s="47" t="s">
        <v>22</v>
      </c>
      <c r="H187" s="48" t="s">
        <v>22</v>
      </c>
      <c r="I187" s="48" t="s">
        <v>22</v>
      </c>
      <c r="J187" s="48"/>
      <c r="K187" s="48">
        <v>209236</v>
      </c>
      <c r="L187" s="48"/>
    </row>
    <row r="188" spans="1:12" s="42" customFormat="1" ht="60">
      <c r="A188" s="35" t="s">
        <v>119</v>
      </c>
      <c r="B188" s="36" t="s">
        <v>253</v>
      </c>
      <c r="C188" s="37" t="s">
        <v>254</v>
      </c>
      <c r="D188" s="38" t="s">
        <v>255</v>
      </c>
      <c r="E188" s="38">
        <v>4.2</v>
      </c>
      <c r="F188" s="39">
        <v>260514.97</v>
      </c>
      <c r="G188" s="39">
        <v>1521.61</v>
      </c>
      <c r="H188" s="40">
        <v>1094163</v>
      </c>
      <c r="I188" s="40">
        <v>6391</v>
      </c>
      <c r="J188" s="40">
        <v>886831</v>
      </c>
      <c r="K188" s="40">
        <v>146601</v>
      </c>
      <c r="L188" s="41">
        <v>1240764</v>
      </c>
    </row>
    <row r="189" spans="1:12" s="42" customFormat="1" ht="13.5" thickBot="1">
      <c r="A189" s="43"/>
      <c r="B189" s="44"/>
      <c r="C189" s="45"/>
      <c r="D189" s="46"/>
      <c r="E189" s="47"/>
      <c r="F189" s="47">
        <v>47843.1</v>
      </c>
      <c r="G189" s="47">
        <v>635.99</v>
      </c>
      <c r="H189" s="48">
        <v>200941</v>
      </c>
      <c r="I189" s="48">
        <v>2671</v>
      </c>
      <c r="J189" s="48"/>
      <c r="K189" s="48">
        <v>99261</v>
      </c>
      <c r="L189" s="48"/>
    </row>
    <row r="190" spans="1:12" s="11" customFormat="1" ht="13.5" thickTop="1">
      <c r="A190" s="49"/>
      <c r="B190" s="50"/>
      <c r="C190" s="51" t="s">
        <v>256</v>
      </c>
      <c r="D190" s="52" t="s">
        <v>166</v>
      </c>
      <c r="E190" s="52"/>
      <c r="F190" s="53"/>
      <c r="G190" s="53"/>
      <c r="H190" s="54">
        <v>5682730</v>
      </c>
      <c r="I190" s="54">
        <v>46276</v>
      </c>
      <c r="J190" s="54">
        <v>3909877</v>
      </c>
      <c r="K190" s="54">
        <v>1257359</v>
      </c>
      <c r="L190" s="55">
        <v>6940089</v>
      </c>
    </row>
    <row r="191" spans="1:12" s="11" customFormat="1">
      <c r="A191" s="56"/>
      <c r="B191" s="57"/>
      <c r="C191" s="58"/>
      <c r="D191" s="59"/>
      <c r="E191" s="60"/>
      <c r="F191" s="60"/>
      <c r="G191" s="60"/>
      <c r="H191" s="61">
        <v>1726577</v>
      </c>
      <c r="I191" s="61">
        <v>19751</v>
      </c>
      <c r="J191" s="61" t="s">
        <v>22</v>
      </c>
      <c r="K191" s="61">
        <v>555209</v>
      </c>
      <c r="L191" s="61"/>
    </row>
    <row r="192" spans="1:12" s="11" customFormat="1">
      <c r="A192" s="62"/>
      <c r="B192" s="144" t="s">
        <v>167</v>
      </c>
      <c r="C192" s="145"/>
      <c r="D192" s="63" t="s">
        <v>166</v>
      </c>
      <c r="E192" s="64"/>
      <c r="F192" s="65"/>
      <c r="G192" s="65"/>
      <c r="H192" s="66">
        <v>5682730</v>
      </c>
      <c r="I192" s="66"/>
      <c r="J192" s="66"/>
      <c r="K192" s="66"/>
      <c r="L192" s="66"/>
    </row>
    <row r="193" spans="1:12" s="11" customFormat="1">
      <c r="A193" s="62"/>
      <c r="B193" s="144" t="s">
        <v>168</v>
      </c>
      <c r="C193" s="145"/>
      <c r="D193" s="63" t="s">
        <v>166</v>
      </c>
      <c r="E193" s="64"/>
      <c r="F193" s="65"/>
      <c r="G193" s="65"/>
      <c r="H193" s="66">
        <v>1294431</v>
      </c>
      <c r="I193" s="66"/>
      <c r="J193" s="66"/>
      <c r="K193" s="66"/>
      <c r="L193" s="66"/>
    </row>
    <row r="194" spans="1:12" s="11" customFormat="1">
      <c r="A194" s="62"/>
      <c r="B194" s="144" t="s">
        <v>169</v>
      </c>
      <c r="C194" s="145"/>
      <c r="D194" s="63" t="s">
        <v>166</v>
      </c>
      <c r="E194" s="64"/>
      <c r="F194" s="65"/>
      <c r="G194" s="65"/>
      <c r="H194" s="66"/>
      <c r="I194" s="66">
        <v>1746328</v>
      </c>
      <c r="J194" s="66"/>
      <c r="K194" s="66"/>
      <c r="L194" s="66"/>
    </row>
    <row r="195" spans="1:12" s="11" customFormat="1">
      <c r="A195" s="62"/>
      <c r="B195" s="144" t="s">
        <v>197</v>
      </c>
      <c r="C195" s="145"/>
      <c r="D195" s="63" t="s">
        <v>166</v>
      </c>
      <c r="E195" s="64"/>
      <c r="F195" s="65"/>
      <c r="G195" s="65"/>
      <c r="H195" s="66">
        <v>2615445</v>
      </c>
      <c r="I195" s="66"/>
      <c r="J195" s="66"/>
      <c r="K195" s="66"/>
      <c r="L195" s="66"/>
    </row>
    <row r="196" spans="1:12" s="11" customFormat="1">
      <c r="A196" s="67"/>
      <c r="B196" s="68"/>
      <c r="C196" s="68" t="s">
        <v>170</v>
      </c>
      <c r="D196" s="63" t="s">
        <v>166</v>
      </c>
      <c r="E196" s="64"/>
      <c r="F196" s="65"/>
      <c r="G196" s="65"/>
      <c r="H196" s="66">
        <v>1257359</v>
      </c>
      <c r="I196" s="66"/>
      <c r="J196" s="66"/>
      <c r="K196" s="66"/>
      <c r="L196" s="66"/>
    </row>
    <row r="197" spans="1:12" s="11" customFormat="1">
      <c r="A197" s="67"/>
      <c r="B197" s="68"/>
      <c r="C197" s="68" t="s">
        <v>171</v>
      </c>
      <c r="D197" s="63" t="s">
        <v>166</v>
      </c>
      <c r="E197" s="64"/>
      <c r="F197" s="65"/>
      <c r="G197" s="65"/>
      <c r="H197" s="66">
        <v>555209</v>
      </c>
      <c r="I197" s="66"/>
      <c r="J197" s="66"/>
      <c r="K197" s="66"/>
      <c r="L197" s="66"/>
    </row>
    <row r="198" spans="1:12" s="11" customFormat="1">
      <c r="A198" s="62"/>
      <c r="B198" s="144" t="s">
        <v>172</v>
      </c>
      <c r="C198" s="145"/>
      <c r="D198" s="63" t="s">
        <v>166</v>
      </c>
      <c r="E198" s="64"/>
      <c r="F198" s="65"/>
      <c r="G198" s="65"/>
      <c r="H198" s="66">
        <v>7495298</v>
      </c>
      <c r="I198" s="66"/>
      <c r="J198" s="66"/>
      <c r="K198" s="66"/>
      <c r="L198" s="66"/>
    </row>
    <row r="199" spans="1:12" s="11" customFormat="1">
      <c r="A199" s="67"/>
      <c r="B199" s="68"/>
      <c r="C199" s="68" t="s">
        <v>135</v>
      </c>
      <c r="D199" s="63" t="s">
        <v>173</v>
      </c>
      <c r="E199" s="64"/>
      <c r="F199" s="65"/>
      <c r="G199" s="65"/>
      <c r="H199" s="66"/>
      <c r="I199" s="66"/>
      <c r="J199" s="66"/>
      <c r="K199" s="66"/>
      <c r="L199" s="66">
        <v>910</v>
      </c>
    </row>
    <row r="200" spans="1:12" s="11" customFormat="1">
      <c r="A200" s="67"/>
      <c r="B200" s="68"/>
      <c r="C200" s="68" t="s">
        <v>134</v>
      </c>
      <c r="D200" s="63" t="s">
        <v>166</v>
      </c>
      <c r="E200" s="64"/>
      <c r="F200" s="65"/>
      <c r="G200" s="65"/>
      <c r="H200" s="66"/>
      <c r="I200" s="66">
        <v>1746328</v>
      </c>
      <c r="J200" s="66"/>
      <c r="K200" s="66"/>
      <c r="L200" s="66"/>
    </row>
    <row r="201" spans="1:12" s="11" customFormat="1">
      <c r="A201" s="62"/>
      <c r="B201" s="69"/>
      <c r="C201" s="68" t="s">
        <v>256</v>
      </c>
      <c r="D201" s="63" t="s">
        <v>166</v>
      </c>
      <c r="E201" s="64"/>
      <c r="F201" s="65"/>
      <c r="G201" s="65"/>
      <c r="H201" s="66">
        <v>7495298</v>
      </c>
      <c r="I201" s="66"/>
      <c r="J201" s="66"/>
      <c r="K201" s="66"/>
      <c r="L201" s="66"/>
    </row>
    <row r="202" spans="1:12" s="11" customFormat="1">
      <c r="A202" s="67"/>
      <c r="B202" s="68"/>
      <c r="C202" s="68" t="s">
        <v>135</v>
      </c>
      <c r="D202" s="63" t="s">
        <v>173</v>
      </c>
      <c r="E202" s="64"/>
      <c r="F202" s="65"/>
      <c r="G202" s="65"/>
      <c r="H202" s="66"/>
      <c r="I202" s="66"/>
      <c r="J202" s="66"/>
      <c r="K202" s="66"/>
      <c r="L202" s="66">
        <v>910</v>
      </c>
    </row>
    <row r="203" spans="1:12" s="11" customFormat="1" ht="13.5" thickBot="1">
      <c r="A203" s="67"/>
      <c r="B203" s="68"/>
      <c r="C203" s="68" t="s">
        <v>134</v>
      </c>
      <c r="D203" s="63" t="s">
        <v>166</v>
      </c>
      <c r="E203" s="64"/>
      <c r="F203" s="65"/>
      <c r="G203" s="65"/>
      <c r="H203" s="66"/>
      <c r="I203" s="66">
        <v>1746328</v>
      </c>
      <c r="J203" s="66"/>
      <c r="K203" s="66"/>
      <c r="L203" s="66"/>
    </row>
    <row r="204" spans="1:12" s="11" customFormat="1" ht="13.5" thickTop="1">
      <c r="A204" s="49"/>
      <c r="B204" s="50"/>
      <c r="C204" s="51" t="s">
        <v>257</v>
      </c>
      <c r="D204" s="52" t="s">
        <v>166</v>
      </c>
      <c r="E204" s="52"/>
      <c r="F204" s="53"/>
      <c r="G204" s="53"/>
      <c r="H204" s="54"/>
      <c r="I204" s="54"/>
      <c r="J204" s="54"/>
      <c r="K204" s="54"/>
      <c r="L204" s="54">
        <v>46945274</v>
      </c>
    </row>
    <row r="205" spans="1:12" s="11" customFormat="1">
      <c r="A205" s="56"/>
      <c r="B205" s="57"/>
      <c r="C205" s="58" t="s">
        <v>258</v>
      </c>
      <c r="D205" s="59"/>
      <c r="E205" s="60"/>
      <c r="F205" s="60"/>
      <c r="G205" s="60"/>
      <c r="H205" s="61"/>
      <c r="I205" s="61"/>
      <c r="J205" s="61"/>
      <c r="K205" s="61"/>
      <c r="L205" s="61"/>
    </row>
    <row r="206" spans="1:12" s="11" customFormat="1">
      <c r="A206" s="62"/>
      <c r="B206" s="69"/>
      <c r="C206" s="68" t="s">
        <v>259</v>
      </c>
      <c r="D206" s="63" t="s">
        <v>166</v>
      </c>
      <c r="E206" s="64"/>
      <c r="F206" s="65"/>
      <c r="G206" s="65"/>
      <c r="H206" s="66">
        <v>11520468</v>
      </c>
      <c r="I206" s="66"/>
      <c r="J206" s="66"/>
      <c r="K206" s="66"/>
      <c r="L206" s="66"/>
    </row>
    <row r="207" spans="1:12" s="11" customFormat="1">
      <c r="A207" s="62"/>
      <c r="B207" s="69"/>
      <c r="C207" s="68" t="s">
        <v>260</v>
      </c>
      <c r="D207" s="63" t="s">
        <v>166</v>
      </c>
      <c r="E207" s="64"/>
      <c r="F207" s="65"/>
      <c r="G207" s="65"/>
      <c r="H207" s="66"/>
      <c r="I207" s="66">
        <v>337361</v>
      </c>
      <c r="J207" s="66"/>
      <c r="K207" s="66"/>
      <c r="L207" s="66"/>
    </row>
    <row r="208" spans="1:12" s="11" customFormat="1">
      <c r="A208" s="62"/>
      <c r="B208" s="69"/>
      <c r="C208" s="68" t="s">
        <v>261</v>
      </c>
      <c r="D208" s="63" t="s">
        <v>166</v>
      </c>
      <c r="E208" s="64"/>
      <c r="F208" s="65"/>
      <c r="G208" s="65"/>
      <c r="H208" s="66"/>
      <c r="I208" s="66">
        <v>140866</v>
      </c>
      <c r="J208" s="66"/>
      <c r="K208" s="66"/>
      <c r="L208" s="66"/>
    </row>
    <row r="209" spans="1:12" s="11" customFormat="1">
      <c r="A209" s="62"/>
      <c r="B209" s="69"/>
      <c r="C209" s="68" t="s">
        <v>262</v>
      </c>
      <c r="D209" s="63" t="s">
        <v>166</v>
      </c>
      <c r="E209" s="64"/>
      <c r="F209" s="65"/>
      <c r="G209" s="65"/>
      <c r="H209" s="66"/>
      <c r="I209" s="66"/>
      <c r="J209" s="66">
        <v>26691272</v>
      </c>
      <c r="K209" s="66"/>
      <c r="L209" s="66"/>
    </row>
    <row r="210" spans="1:12" s="11" customFormat="1">
      <c r="A210" s="62"/>
      <c r="B210" s="69"/>
      <c r="C210" s="68" t="s">
        <v>263</v>
      </c>
      <c r="D210" s="63" t="s">
        <v>166</v>
      </c>
      <c r="E210" s="64"/>
      <c r="F210" s="65"/>
      <c r="G210" s="65"/>
      <c r="H210" s="66"/>
      <c r="I210" s="66"/>
      <c r="J210" s="66"/>
      <c r="K210" s="66">
        <v>8396171</v>
      </c>
      <c r="L210" s="66"/>
    </row>
    <row r="211" spans="1:12" s="11" customFormat="1">
      <c r="A211" s="62"/>
      <c r="B211" s="69"/>
      <c r="C211" s="68" t="s">
        <v>264</v>
      </c>
      <c r="D211" s="63" t="s">
        <v>166</v>
      </c>
      <c r="E211" s="64"/>
      <c r="F211" s="65"/>
      <c r="G211" s="65"/>
      <c r="H211" s="66"/>
      <c r="I211" s="66"/>
      <c r="J211" s="66"/>
      <c r="K211" s="66">
        <v>3755621</v>
      </c>
      <c r="L211" s="66"/>
    </row>
  </sheetData>
  <mergeCells count="62">
    <mergeCell ref="C3:L3"/>
    <mergeCell ref="C4:L4"/>
    <mergeCell ref="C5:L5"/>
    <mergeCell ref="C6:L6"/>
    <mergeCell ref="C8:F8"/>
    <mergeCell ref="G8:L8"/>
    <mergeCell ref="B32:C32"/>
    <mergeCell ref="B35:C35"/>
    <mergeCell ref="C9:J9"/>
    <mergeCell ref="C11:L11"/>
    <mergeCell ref="C12:K12"/>
    <mergeCell ref="A19:L19"/>
    <mergeCell ref="A14:A16"/>
    <mergeCell ref="B14:B16"/>
    <mergeCell ref="C14:C16"/>
    <mergeCell ref="D14:D16"/>
    <mergeCell ref="E14:E16"/>
    <mergeCell ref="F14:G14"/>
    <mergeCell ref="H14:J14"/>
    <mergeCell ref="K14:K15"/>
    <mergeCell ref="L14:L16"/>
    <mergeCell ref="A18:L18"/>
    <mergeCell ref="A41:L41"/>
    <mergeCell ref="B115:C115"/>
    <mergeCell ref="A42:L42"/>
    <mergeCell ref="B63:C63"/>
    <mergeCell ref="B64:C64"/>
    <mergeCell ref="B65:C65"/>
    <mergeCell ref="B66:C66"/>
    <mergeCell ref="B69:C69"/>
    <mergeCell ref="A75:L75"/>
    <mergeCell ref="A76:L76"/>
    <mergeCell ref="B113:C113"/>
    <mergeCell ref="B114:C114"/>
    <mergeCell ref="B30:C30"/>
    <mergeCell ref="B31:C31"/>
    <mergeCell ref="B144:C144"/>
    <mergeCell ref="B116:C116"/>
    <mergeCell ref="B119:C119"/>
    <mergeCell ref="B122:C122"/>
    <mergeCell ref="B123:C123"/>
    <mergeCell ref="B124:C124"/>
    <mergeCell ref="B127:C127"/>
    <mergeCell ref="A133:L133"/>
    <mergeCell ref="A134:L134"/>
    <mergeCell ref="B143:C143"/>
    <mergeCell ref="A177:L177"/>
    <mergeCell ref="B145:C145"/>
    <mergeCell ref="B148:C148"/>
    <mergeCell ref="A154:L154"/>
    <mergeCell ref="A155:L155"/>
    <mergeCell ref="B164:C164"/>
    <mergeCell ref="B165:C165"/>
    <mergeCell ref="B166:C166"/>
    <mergeCell ref="B169:C169"/>
    <mergeCell ref="A175:L175"/>
    <mergeCell ref="A176:L176"/>
    <mergeCell ref="B192:C192"/>
    <mergeCell ref="B193:C193"/>
    <mergeCell ref="B194:C194"/>
    <mergeCell ref="B195:C195"/>
    <mergeCell ref="B198:C198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 (редакция 2023.6)&amp;C&amp;P&amp;R100210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showGridLines="0" workbookViewId="0"/>
  </sheetViews>
  <sheetFormatPr defaultRowHeight="12.75"/>
  <cols>
    <col min="1" max="1" width="5.75" style="25" customWidth="1"/>
    <col min="2" max="2" width="9.75" style="25" customWidth="1"/>
    <col min="3" max="3" width="11.75" style="25" customWidth="1"/>
    <col min="4" max="4" width="54.75" style="25" customWidth="1"/>
    <col min="5" max="5" width="9.75" style="25" customWidth="1"/>
    <col min="6" max="6" width="10.75" style="25" customWidth="1"/>
    <col min="7" max="7" width="12.75" style="25" customWidth="1"/>
    <col min="8" max="8" width="11.75" style="25" customWidth="1"/>
    <col min="9" max="9" width="12.75" style="25" customWidth="1"/>
    <col min="10" max="10" width="11.75" style="25" customWidth="1"/>
    <col min="11" max="256" width="9.125" style="25"/>
    <col min="257" max="257" width="5.75" style="25" customWidth="1"/>
    <col min="258" max="258" width="9.75" style="25" customWidth="1"/>
    <col min="259" max="259" width="11.75" style="25" customWidth="1"/>
    <col min="260" max="260" width="54.75" style="25" customWidth="1"/>
    <col min="261" max="261" width="9.75" style="25" customWidth="1"/>
    <col min="262" max="262" width="10.75" style="25" customWidth="1"/>
    <col min="263" max="263" width="12.75" style="25" customWidth="1"/>
    <col min="264" max="264" width="11.75" style="25" customWidth="1"/>
    <col min="265" max="265" width="12.75" style="25" customWidth="1"/>
    <col min="266" max="266" width="11.75" style="25" customWidth="1"/>
    <col min="267" max="512" width="9.125" style="25"/>
    <col min="513" max="513" width="5.75" style="25" customWidth="1"/>
    <col min="514" max="514" width="9.75" style="25" customWidth="1"/>
    <col min="515" max="515" width="11.75" style="25" customWidth="1"/>
    <col min="516" max="516" width="54.75" style="25" customWidth="1"/>
    <col min="517" max="517" width="9.75" style="25" customWidth="1"/>
    <col min="518" max="518" width="10.75" style="25" customWidth="1"/>
    <col min="519" max="519" width="12.75" style="25" customWidth="1"/>
    <col min="520" max="520" width="11.75" style="25" customWidth="1"/>
    <col min="521" max="521" width="12.75" style="25" customWidth="1"/>
    <col min="522" max="522" width="11.75" style="25" customWidth="1"/>
    <col min="523" max="768" width="9.125" style="25"/>
    <col min="769" max="769" width="5.75" style="25" customWidth="1"/>
    <col min="770" max="770" width="9.75" style="25" customWidth="1"/>
    <col min="771" max="771" width="11.75" style="25" customWidth="1"/>
    <col min="772" max="772" width="54.75" style="25" customWidth="1"/>
    <col min="773" max="773" width="9.75" style="25" customWidth="1"/>
    <col min="774" max="774" width="10.75" style="25" customWidth="1"/>
    <col min="775" max="775" width="12.75" style="25" customWidth="1"/>
    <col min="776" max="776" width="11.75" style="25" customWidth="1"/>
    <col min="777" max="777" width="12.75" style="25" customWidth="1"/>
    <col min="778" max="778" width="11.75" style="25" customWidth="1"/>
    <col min="779" max="1024" width="9.125" style="25"/>
    <col min="1025" max="1025" width="5.75" style="25" customWidth="1"/>
    <col min="1026" max="1026" width="9.75" style="25" customWidth="1"/>
    <col min="1027" max="1027" width="11.75" style="25" customWidth="1"/>
    <col min="1028" max="1028" width="54.75" style="25" customWidth="1"/>
    <col min="1029" max="1029" width="9.75" style="25" customWidth="1"/>
    <col min="1030" max="1030" width="10.75" style="25" customWidth="1"/>
    <col min="1031" max="1031" width="12.75" style="25" customWidth="1"/>
    <col min="1032" max="1032" width="11.75" style="25" customWidth="1"/>
    <col min="1033" max="1033" width="12.75" style="25" customWidth="1"/>
    <col min="1034" max="1034" width="11.75" style="25" customWidth="1"/>
    <col min="1035" max="1280" width="9.125" style="25"/>
    <col min="1281" max="1281" width="5.75" style="25" customWidth="1"/>
    <col min="1282" max="1282" width="9.75" style="25" customWidth="1"/>
    <col min="1283" max="1283" width="11.75" style="25" customWidth="1"/>
    <col min="1284" max="1284" width="54.75" style="25" customWidth="1"/>
    <col min="1285" max="1285" width="9.75" style="25" customWidth="1"/>
    <col min="1286" max="1286" width="10.75" style="25" customWidth="1"/>
    <col min="1287" max="1287" width="12.75" style="25" customWidth="1"/>
    <col min="1288" max="1288" width="11.75" style="25" customWidth="1"/>
    <col min="1289" max="1289" width="12.75" style="25" customWidth="1"/>
    <col min="1290" max="1290" width="11.75" style="25" customWidth="1"/>
    <col min="1291" max="1536" width="9.125" style="25"/>
    <col min="1537" max="1537" width="5.75" style="25" customWidth="1"/>
    <col min="1538" max="1538" width="9.75" style="25" customWidth="1"/>
    <col min="1539" max="1539" width="11.75" style="25" customWidth="1"/>
    <col min="1540" max="1540" width="54.75" style="25" customWidth="1"/>
    <col min="1541" max="1541" width="9.75" style="25" customWidth="1"/>
    <col min="1542" max="1542" width="10.75" style="25" customWidth="1"/>
    <col min="1543" max="1543" width="12.75" style="25" customWidth="1"/>
    <col min="1544" max="1544" width="11.75" style="25" customWidth="1"/>
    <col min="1545" max="1545" width="12.75" style="25" customWidth="1"/>
    <col min="1546" max="1546" width="11.75" style="25" customWidth="1"/>
    <col min="1547" max="1792" width="9.125" style="25"/>
    <col min="1793" max="1793" width="5.75" style="25" customWidth="1"/>
    <col min="1794" max="1794" width="9.75" style="25" customWidth="1"/>
    <col min="1795" max="1795" width="11.75" style="25" customWidth="1"/>
    <col min="1796" max="1796" width="54.75" style="25" customWidth="1"/>
    <col min="1797" max="1797" width="9.75" style="25" customWidth="1"/>
    <col min="1798" max="1798" width="10.75" style="25" customWidth="1"/>
    <col min="1799" max="1799" width="12.75" style="25" customWidth="1"/>
    <col min="1800" max="1800" width="11.75" style="25" customWidth="1"/>
    <col min="1801" max="1801" width="12.75" style="25" customWidth="1"/>
    <col min="1802" max="1802" width="11.75" style="25" customWidth="1"/>
    <col min="1803" max="2048" width="9.125" style="25"/>
    <col min="2049" max="2049" width="5.75" style="25" customWidth="1"/>
    <col min="2050" max="2050" width="9.75" style="25" customWidth="1"/>
    <col min="2051" max="2051" width="11.75" style="25" customWidth="1"/>
    <col min="2052" max="2052" width="54.75" style="25" customWidth="1"/>
    <col min="2053" max="2053" width="9.75" style="25" customWidth="1"/>
    <col min="2054" max="2054" width="10.75" style="25" customWidth="1"/>
    <col min="2055" max="2055" width="12.75" style="25" customWidth="1"/>
    <col min="2056" max="2056" width="11.75" style="25" customWidth="1"/>
    <col min="2057" max="2057" width="12.75" style="25" customWidth="1"/>
    <col min="2058" max="2058" width="11.75" style="25" customWidth="1"/>
    <col min="2059" max="2304" width="9.125" style="25"/>
    <col min="2305" max="2305" width="5.75" style="25" customWidth="1"/>
    <col min="2306" max="2306" width="9.75" style="25" customWidth="1"/>
    <col min="2307" max="2307" width="11.75" style="25" customWidth="1"/>
    <col min="2308" max="2308" width="54.75" style="25" customWidth="1"/>
    <col min="2309" max="2309" width="9.75" style="25" customWidth="1"/>
    <col min="2310" max="2310" width="10.75" style="25" customWidth="1"/>
    <col min="2311" max="2311" width="12.75" style="25" customWidth="1"/>
    <col min="2312" max="2312" width="11.75" style="25" customWidth="1"/>
    <col min="2313" max="2313" width="12.75" style="25" customWidth="1"/>
    <col min="2314" max="2314" width="11.75" style="25" customWidth="1"/>
    <col min="2315" max="2560" width="9.125" style="25"/>
    <col min="2561" max="2561" width="5.75" style="25" customWidth="1"/>
    <col min="2562" max="2562" width="9.75" style="25" customWidth="1"/>
    <col min="2563" max="2563" width="11.75" style="25" customWidth="1"/>
    <col min="2564" max="2564" width="54.75" style="25" customWidth="1"/>
    <col min="2565" max="2565" width="9.75" style="25" customWidth="1"/>
    <col min="2566" max="2566" width="10.75" style="25" customWidth="1"/>
    <col min="2567" max="2567" width="12.75" style="25" customWidth="1"/>
    <col min="2568" max="2568" width="11.75" style="25" customWidth="1"/>
    <col min="2569" max="2569" width="12.75" style="25" customWidth="1"/>
    <col min="2570" max="2570" width="11.75" style="25" customWidth="1"/>
    <col min="2571" max="2816" width="9.125" style="25"/>
    <col min="2817" max="2817" width="5.75" style="25" customWidth="1"/>
    <col min="2818" max="2818" width="9.75" style="25" customWidth="1"/>
    <col min="2819" max="2819" width="11.75" style="25" customWidth="1"/>
    <col min="2820" max="2820" width="54.75" style="25" customWidth="1"/>
    <col min="2821" max="2821" width="9.75" style="25" customWidth="1"/>
    <col min="2822" max="2822" width="10.75" style="25" customWidth="1"/>
    <col min="2823" max="2823" width="12.75" style="25" customWidth="1"/>
    <col min="2824" max="2824" width="11.75" style="25" customWidth="1"/>
    <col min="2825" max="2825" width="12.75" style="25" customWidth="1"/>
    <col min="2826" max="2826" width="11.75" style="25" customWidth="1"/>
    <col min="2827" max="3072" width="9.125" style="25"/>
    <col min="3073" max="3073" width="5.75" style="25" customWidth="1"/>
    <col min="3074" max="3074" width="9.75" style="25" customWidth="1"/>
    <col min="3075" max="3075" width="11.75" style="25" customWidth="1"/>
    <col min="3076" max="3076" width="54.75" style="25" customWidth="1"/>
    <col min="3077" max="3077" width="9.75" style="25" customWidth="1"/>
    <col min="3078" max="3078" width="10.75" style="25" customWidth="1"/>
    <col min="3079" max="3079" width="12.75" style="25" customWidth="1"/>
    <col min="3080" max="3080" width="11.75" style="25" customWidth="1"/>
    <col min="3081" max="3081" width="12.75" style="25" customWidth="1"/>
    <col min="3082" max="3082" width="11.75" style="25" customWidth="1"/>
    <col min="3083" max="3328" width="9.125" style="25"/>
    <col min="3329" max="3329" width="5.75" style="25" customWidth="1"/>
    <col min="3330" max="3330" width="9.75" style="25" customWidth="1"/>
    <col min="3331" max="3331" width="11.75" style="25" customWidth="1"/>
    <col min="3332" max="3332" width="54.75" style="25" customWidth="1"/>
    <col min="3333" max="3333" width="9.75" style="25" customWidth="1"/>
    <col min="3334" max="3334" width="10.75" style="25" customWidth="1"/>
    <col min="3335" max="3335" width="12.75" style="25" customWidth="1"/>
    <col min="3336" max="3336" width="11.75" style="25" customWidth="1"/>
    <col min="3337" max="3337" width="12.75" style="25" customWidth="1"/>
    <col min="3338" max="3338" width="11.75" style="25" customWidth="1"/>
    <col min="3339" max="3584" width="9.125" style="25"/>
    <col min="3585" max="3585" width="5.75" style="25" customWidth="1"/>
    <col min="3586" max="3586" width="9.75" style="25" customWidth="1"/>
    <col min="3587" max="3587" width="11.75" style="25" customWidth="1"/>
    <col min="3588" max="3588" width="54.75" style="25" customWidth="1"/>
    <col min="3589" max="3589" width="9.75" style="25" customWidth="1"/>
    <col min="3590" max="3590" width="10.75" style="25" customWidth="1"/>
    <col min="3591" max="3591" width="12.75" style="25" customWidth="1"/>
    <col min="3592" max="3592" width="11.75" style="25" customWidth="1"/>
    <col min="3593" max="3593" width="12.75" style="25" customWidth="1"/>
    <col min="3594" max="3594" width="11.75" style="25" customWidth="1"/>
    <col min="3595" max="3840" width="9.125" style="25"/>
    <col min="3841" max="3841" width="5.75" style="25" customWidth="1"/>
    <col min="3842" max="3842" width="9.75" style="25" customWidth="1"/>
    <col min="3843" max="3843" width="11.75" style="25" customWidth="1"/>
    <col min="3844" max="3844" width="54.75" style="25" customWidth="1"/>
    <col min="3845" max="3845" width="9.75" style="25" customWidth="1"/>
    <col min="3846" max="3846" width="10.75" style="25" customWidth="1"/>
    <col min="3847" max="3847" width="12.75" style="25" customWidth="1"/>
    <col min="3848" max="3848" width="11.75" style="25" customWidth="1"/>
    <col min="3849" max="3849" width="12.75" style="25" customWidth="1"/>
    <col min="3850" max="3850" width="11.75" style="25" customWidth="1"/>
    <col min="3851" max="4096" width="9.125" style="25"/>
    <col min="4097" max="4097" width="5.75" style="25" customWidth="1"/>
    <col min="4098" max="4098" width="9.75" style="25" customWidth="1"/>
    <col min="4099" max="4099" width="11.75" style="25" customWidth="1"/>
    <col min="4100" max="4100" width="54.75" style="25" customWidth="1"/>
    <col min="4101" max="4101" width="9.75" style="25" customWidth="1"/>
    <col min="4102" max="4102" width="10.75" style="25" customWidth="1"/>
    <col min="4103" max="4103" width="12.75" style="25" customWidth="1"/>
    <col min="4104" max="4104" width="11.75" style="25" customWidth="1"/>
    <col min="4105" max="4105" width="12.75" style="25" customWidth="1"/>
    <col min="4106" max="4106" width="11.75" style="25" customWidth="1"/>
    <col min="4107" max="4352" width="9.125" style="25"/>
    <col min="4353" max="4353" width="5.75" style="25" customWidth="1"/>
    <col min="4354" max="4354" width="9.75" style="25" customWidth="1"/>
    <col min="4355" max="4355" width="11.75" style="25" customWidth="1"/>
    <col min="4356" max="4356" width="54.75" style="25" customWidth="1"/>
    <col min="4357" max="4357" width="9.75" style="25" customWidth="1"/>
    <col min="4358" max="4358" width="10.75" style="25" customWidth="1"/>
    <col min="4359" max="4359" width="12.75" style="25" customWidth="1"/>
    <col min="4360" max="4360" width="11.75" style="25" customWidth="1"/>
    <col min="4361" max="4361" width="12.75" style="25" customWidth="1"/>
    <col min="4362" max="4362" width="11.75" style="25" customWidth="1"/>
    <col min="4363" max="4608" width="9.125" style="25"/>
    <col min="4609" max="4609" width="5.75" style="25" customWidth="1"/>
    <col min="4610" max="4610" width="9.75" style="25" customWidth="1"/>
    <col min="4611" max="4611" width="11.75" style="25" customWidth="1"/>
    <col min="4612" max="4612" width="54.75" style="25" customWidth="1"/>
    <col min="4613" max="4613" width="9.75" style="25" customWidth="1"/>
    <col min="4614" max="4614" width="10.75" style="25" customWidth="1"/>
    <col min="4615" max="4615" width="12.75" style="25" customWidth="1"/>
    <col min="4616" max="4616" width="11.75" style="25" customWidth="1"/>
    <col min="4617" max="4617" width="12.75" style="25" customWidth="1"/>
    <col min="4618" max="4618" width="11.75" style="25" customWidth="1"/>
    <col min="4619" max="4864" width="9.125" style="25"/>
    <col min="4865" max="4865" width="5.75" style="25" customWidth="1"/>
    <col min="4866" max="4866" width="9.75" style="25" customWidth="1"/>
    <col min="4867" max="4867" width="11.75" style="25" customWidth="1"/>
    <col min="4868" max="4868" width="54.75" style="25" customWidth="1"/>
    <col min="4869" max="4869" width="9.75" style="25" customWidth="1"/>
    <col min="4870" max="4870" width="10.75" style="25" customWidth="1"/>
    <col min="4871" max="4871" width="12.75" style="25" customWidth="1"/>
    <col min="4872" max="4872" width="11.75" style="25" customWidth="1"/>
    <col min="4873" max="4873" width="12.75" style="25" customWidth="1"/>
    <col min="4874" max="4874" width="11.75" style="25" customWidth="1"/>
    <col min="4875" max="5120" width="9.125" style="25"/>
    <col min="5121" max="5121" width="5.75" style="25" customWidth="1"/>
    <col min="5122" max="5122" width="9.75" style="25" customWidth="1"/>
    <col min="5123" max="5123" width="11.75" style="25" customWidth="1"/>
    <col min="5124" max="5124" width="54.75" style="25" customWidth="1"/>
    <col min="5125" max="5125" width="9.75" style="25" customWidth="1"/>
    <col min="5126" max="5126" width="10.75" style="25" customWidth="1"/>
    <col min="5127" max="5127" width="12.75" style="25" customWidth="1"/>
    <col min="5128" max="5128" width="11.75" style="25" customWidth="1"/>
    <col min="5129" max="5129" width="12.75" style="25" customWidth="1"/>
    <col min="5130" max="5130" width="11.75" style="25" customWidth="1"/>
    <col min="5131" max="5376" width="9.125" style="25"/>
    <col min="5377" max="5377" width="5.75" style="25" customWidth="1"/>
    <col min="5378" max="5378" width="9.75" style="25" customWidth="1"/>
    <col min="5379" max="5379" width="11.75" style="25" customWidth="1"/>
    <col min="5380" max="5380" width="54.75" style="25" customWidth="1"/>
    <col min="5381" max="5381" width="9.75" style="25" customWidth="1"/>
    <col min="5382" max="5382" width="10.75" style="25" customWidth="1"/>
    <col min="5383" max="5383" width="12.75" style="25" customWidth="1"/>
    <col min="5384" max="5384" width="11.75" style="25" customWidth="1"/>
    <col min="5385" max="5385" width="12.75" style="25" customWidth="1"/>
    <col min="5386" max="5386" width="11.75" style="25" customWidth="1"/>
    <col min="5387" max="5632" width="9.125" style="25"/>
    <col min="5633" max="5633" width="5.75" style="25" customWidth="1"/>
    <col min="5634" max="5634" width="9.75" style="25" customWidth="1"/>
    <col min="5635" max="5635" width="11.75" style="25" customWidth="1"/>
    <col min="5636" max="5636" width="54.75" style="25" customWidth="1"/>
    <col min="5637" max="5637" width="9.75" style="25" customWidth="1"/>
    <col min="5638" max="5638" width="10.75" style="25" customWidth="1"/>
    <col min="5639" max="5639" width="12.75" style="25" customWidth="1"/>
    <col min="5640" max="5640" width="11.75" style="25" customWidth="1"/>
    <col min="5641" max="5641" width="12.75" style="25" customWidth="1"/>
    <col min="5642" max="5642" width="11.75" style="25" customWidth="1"/>
    <col min="5643" max="5888" width="9.125" style="25"/>
    <col min="5889" max="5889" width="5.75" style="25" customWidth="1"/>
    <col min="5890" max="5890" width="9.75" style="25" customWidth="1"/>
    <col min="5891" max="5891" width="11.75" style="25" customWidth="1"/>
    <col min="5892" max="5892" width="54.75" style="25" customWidth="1"/>
    <col min="5893" max="5893" width="9.75" style="25" customWidth="1"/>
    <col min="5894" max="5894" width="10.75" style="25" customWidth="1"/>
    <col min="5895" max="5895" width="12.75" style="25" customWidth="1"/>
    <col min="5896" max="5896" width="11.75" style="25" customWidth="1"/>
    <col min="5897" max="5897" width="12.75" style="25" customWidth="1"/>
    <col min="5898" max="5898" width="11.75" style="25" customWidth="1"/>
    <col min="5899" max="6144" width="9.125" style="25"/>
    <col min="6145" max="6145" width="5.75" style="25" customWidth="1"/>
    <col min="6146" max="6146" width="9.75" style="25" customWidth="1"/>
    <col min="6147" max="6147" width="11.75" style="25" customWidth="1"/>
    <col min="6148" max="6148" width="54.75" style="25" customWidth="1"/>
    <col min="6149" max="6149" width="9.75" style="25" customWidth="1"/>
    <col min="6150" max="6150" width="10.75" style="25" customWidth="1"/>
    <col min="6151" max="6151" width="12.75" style="25" customWidth="1"/>
    <col min="6152" max="6152" width="11.75" style="25" customWidth="1"/>
    <col min="6153" max="6153" width="12.75" style="25" customWidth="1"/>
    <col min="6154" max="6154" width="11.75" style="25" customWidth="1"/>
    <col min="6155" max="6400" width="9.125" style="25"/>
    <col min="6401" max="6401" width="5.75" style="25" customWidth="1"/>
    <col min="6402" max="6402" width="9.75" style="25" customWidth="1"/>
    <col min="6403" max="6403" width="11.75" style="25" customWidth="1"/>
    <col min="6404" max="6404" width="54.75" style="25" customWidth="1"/>
    <col min="6405" max="6405" width="9.75" style="25" customWidth="1"/>
    <col min="6406" max="6406" width="10.75" style="25" customWidth="1"/>
    <col min="6407" max="6407" width="12.75" style="25" customWidth="1"/>
    <col min="6408" max="6408" width="11.75" style="25" customWidth="1"/>
    <col min="6409" max="6409" width="12.75" style="25" customWidth="1"/>
    <col min="6410" max="6410" width="11.75" style="25" customWidth="1"/>
    <col min="6411" max="6656" width="9.125" style="25"/>
    <col min="6657" max="6657" width="5.75" style="25" customWidth="1"/>
    <col min="6658" max="6658" width="9.75" style="25" customWidth="1"/>
    <col min="6659" max="6659" width="11.75" style="25" customWidth="1"/>
    <col min="6660" max="6660" width="54.75" style="25" customWidth="1"/>
    <col min="6661" max="6661" width="9.75" style="25" customWidth="1"/>
    <col min="6662" max="6662" width="10.75" style="25" customWidth="1"/>
    <col min="6663" max="6663" width="12.75" style="25" customWidth="1"/>
    <col min="6664" max="6664" width="11.75" style="25" customWidth="1"/>
    <col min="6665" max="6665" width="12.75" style="25" customWidth="1"/>
    <col min="6666" max="6666" width="11.75" style="25" customWidth="1"/>
    <col min="6667" max="6912" width="9.125" style="25"/>
    <col min="6913" max="6913" width="5.75" style="25" customWidth="1"/>
    <col min="6914" max="6914" width="9.75" style="25" customWidth="1"/>
    <col min="6915" max="6915" width="11.75" style="25" customWidth="1"/>
    <col min="6916" max="6916" width="54.75" style="25" customWidth="1"/>
    <col min="6917" max="6917" width="9.75" style="25" customWidth="1"/>
    <col min="6918" max="6918" width="10.75" style="25" customWidth="1"/>
    <col min="6919" max="6919" width="12.75" style="25" customWidth="1"/>
    <col min="6920" max="6920" width="11.75" style="25" customWidth="1"/>
    <col min="6921" max="6921" width="12.75" style="25" customWidth="1"/>
    <col min="6922" max="6922" width="11.75" style="25" customWidth="1"/>
    <col min="6923" max="7168" width="9.125" style="25"/>
    <col min="7169" max="7169" width="5.75" style="25" customWidth="1"/>
    <col min="7170" max="7170" width="9.75" style="25" customWidth="1"/>
    <col min="7171" max="7171" width="11.75" style="25" customWidth="1"/>
    <col min="7172" max="7172" width="54.75" style="25" customWidth="1"/>
    <col min="7173" max="7173" width="9.75" style="25" customWidth="1"/>
    <col min="7174" max="7174" width="10.75" style="25" customWidth="1"/>
    <col min="7175" max="7175" width="12.75" style="25" customWidth="1"/>
    <col min="7176" max="7176" width="11.75" style="25" customWidth="1"/>
    <col min="7177" max="7177" width="12.75" style="25" customWidth="1"/>
    <col min="7178" max="7178" width="11.75" style="25" customWidth="1"/>
    <col min="7179" max="7424" width="9.125" style="25"/>
    <col min="7425" max="7425" width="5.75" style="25" customWidth="1"/>
    <col min="7426" max="7426" width="9.75" style="25" customWidth="1"/>
    <col min="7427" max="7427" width="11.75" style="25" customWidth="1"/>
    <col min="7428" max="7428" width="54.75" style="25" customWidth="1"/>
    <col min="7429" max="7429" width="9.75" style="25" customWidth="1"/>
    <col min="7430" max="7430" width="10.75" style="25" customWidth="1"/>
    <col min="7431" max="7431" width="12.75" style="25" customWidth="1"/>
    <col min="7432" max="7432" width="11.75" style="25" customWidth="1"/>
    <col min="7433" max="7433" width="12.75" style="25" customWidth="1"/>
    <col min="7434" max="7434" width="11.75" style="25" customWidth="1"/>
    <col min="7435" max="7680" width="9.125" style="25"/>
    <col min="7681" max="7681" width="5.75" style="25" customWidth="1"/>
    <col min="7682" max="7682" width="9.75" style="25" customWidth="1"/>
    <col min="7683" max="7683" width="11.75" style="25" customWidth="1"/>
    <col min="7684" max="7684" width="54.75" style="25" customWidth="1"/>
    <col min="7685" max="7685" width="9.75" style="25" customWidth="1"/>
    <col min="7686" max="7686" width="10.75" style="25" customWidth="1"/>
    <col min="7687" max="7687" width="12.75" style="25" customWidth="1"/>
    <col min="7688" max="7688" width="11.75" style="25" customWidth="1"/>
    <col min="7689" max="7689" width="12.75" style="25" customWidth="1"/>
    <col min="7690" max="7690" width="11.75" style="25" customWidth="1"/>
    <col min="7691" max="7936" width="9.125" style="25"/>
    <col min="7937" max="7937" width="5.75" style="25" customWidth="1"/>
    <col min="7938" max="7938" width="9.75" style="25" customWidth="1"/>
    <col min="7939" max="7939" width="11.75" style="25" customWidth="1"/>
    <col min="7940" max="7940" width="54.75" style="25" customWidth="1"/>
    <col min="7941" max="7941" width="9.75" style="25" customWidth="1"/>
    <col min="7942" max="7942" width="10.75" style="25" customWidth="1"/>
    <col min="7943" max="7943" width="12.75" style="25" customWidth="1"/>
    <col min="7944" max="7944" width="11.75" style="25" customWidth="1"/>
    <col min="7945" max="7945" width="12.75" style="25" customWidth="1"/>
    <col min="7946" max="7946" width="11.75" style="25" customWidth="1"/>
    <col min="7947" max="8192" width="9.125" style="25"/>
    <col min="8193" max="8193" width="5.75" style="25" customWidth="1"/>
    <col min="8194" max="8194" width="9.75" style="25" customWidth="1"/>
    <col min="8195" max="8195" width="11.75" style="25" customWidth="1"/>
    <col min="8196" max="8196" width="54.75" style="25" customWidth="1"/>
    <col min="8197" max="8197" width="9.75" style="25" customWidth="1"/>
    <col min="8198" max="8198" width="10.75" style="25" customWidth="1"/>
    <col min="8199" max="8199" width="12.75" style="25" customWidth="1"/>
    <col min="8200" max="8200" width="11.75" style="25" customWidth="1"/>
    <col min="8201" max="8201" width="12.75" style="25" customWidth="1"/>
    <col min="8202" max="8202" width="11.75" style="25" customWidth="1"/>
    <col min="8203" max="8448" width="9.125" style="25"/>
    <col min="8449" max="8449" width="5.75" style="25" customWidth="1"/>
    <col min="8450" max="8450" width="9.75" style="25" customWidth="1"/>
    <col min="8451" max="8451" width="11.75" style="25" customWidth="1"/>
    <col min="8452" max="8452" width="54.75" style="25" customWidth="1"/>
    <col min="8453" max="8453" width="9.75" style="25" customWidth="1"/>
    <col min="8454" max="8454" width="10.75" style="25" customWidth="1"/>
    <col min="8455" max="8455" width="12.75" style="25" customWidth="1"/>
    <col min="8456" max="8456" width="11.75" style="25" customWidth="1"/>
    <col min="8457" max="8457" width="12.75" style="25" customWidth="1"/>
    <col min="8458" max="8458" width="11.75" style="25" customWidth="1"/>
    <col min="8459" max="8704" width="9.125" style="25"/>
    <col min="8705" max="8705" width="5.75" style="25" customWidth="1"/>
    <col min="8706" max="8706" width="9.75" style="25" customWidth="1"/>
    <col min="8707" max="8707" width="11.75" style="25" customWidth="1"/>
    <col min="8708" max="8708" width="54.75" style="25" customWidth="1"/>
    <col min="8709" max="8709" width="9.75" style="25" customWidth="1"/>
    <col min="8710" max="8710" width="10.75" style="25" customWidth="1"/>
    <col min="8711" max="8711" width="12.75" style="25" customWidth="1"/>
    <col min="8712" max="8712" width="11.75" style="25" customWidth="1"/>
    <col min="8713" max="8713" width="12.75" style="25" customWidth="1"/>
    <col min="8714" max="8714" width="11.75" style="25" customWidth="1"/>
    <col min="8715" max="8960" width="9.125" style="25"/>
    <col min="8961" max="8961" width="5.75" style="25" customWidth="1"/>
    <col min="8962" max="8962" width="9.75" style="25" customWidth="1"/>
    <col min="8963" max="8963" width="11.75" style="25" customWidth="1"/>
    <col min="8964" max="8964" width="54.75" style="25" customWidth="1"/>
    <col min="8965" max="8965" width="9.75" style="25" customWidth="1"/>
    <col min="8966" max="8966" width="10.75" style="25" customWidth="1"/>
    <col min="8967" max="8967" width="12.75" style="25" customWidth="1"/>
    <col min="8968" max="8968" width="11.75" style="25" customWidth="1"/>
    <col min="8969" max="8969" width="12.75" style="25" customWidth="1"/>
    <col min="8970" max="8970" width="11.75" style="25" customWidth="1"/>
    <col min="8971" max="9216" width="9.125" style="25"/>
    <col min="9217" max="9217" width="5.75" style="25" customWidth="1"/>
    <col min="9218" max="9218" width="9.75" style="25" customWidth="1"/>
    <col min="9219" max="9219" width="11.75" style="25" customWidth="1"/>
    <col min="9220" max="9220" width="54.75" style="25" customWidth="1"/>
    <col min="9221" max="9221" width="9.75" style="25" customWidth="1"/>
    <col min="9222" max="9222" width="10.75" style="25" customWidth="1"/>
    <col min="9223" max="9223" width="12.75" style="25" customWidth="1"/>
    <col min="9224" max="9224" width="11.75" style="25" customWidth="1"/>
    <col min="9225" max="9225" width="12.75" style="25" customWidth="1"/>
    <col min="9226" max="9226" width="11.75" style="25" customWidth="1"/>
    <col min="9227" max="9472" width="9.125" style="25"/>
    <col min="9473" max="9473" width="5.75" style="25" customWidth="1"/>
    <col min="9474" max="9474" width="9.75" style="25" customWidth="1"/>
    <col min="9475" max="9475" width="11.75" style="25" customWidth="1"/>
    <col min="9476" max="9476" width="54.75" style="25" customWidth="1"/>
    <col min="9477" max="9477" width="9.75" style="25" customWidth="1"/>
    <col min="9478" max="9478" width="10.75" style="25" customWidth="1"/>
    <col min="9479" max="9479" width="12.75" style="25" customWidth="1"/>
    <col min="9480" max="9480" width="11.75" style="25" customWidth="1"/>
    <col min="9481" max="9481" width="12.75" style="25" customWidth="1"/>
    <col min="9482" max="9482" width="11.75" style="25" customWidth="1"/>
    <col min="9483" max="9728" width="9.125" style="25"/>
    <col min="9729" max="9729" width="5.75" style="25" customWidth="1"/>
    <col min="9730" max="9730" width="9.75" style="25" customWidth="1"/>
    <col min="9731" max="9731" width="11.75" style="25" customWidth="1"/>
    <col min="9732" max="9732" width="54.75" style="25" customWidth="1"/>
    <col min="9733" max="9733" width="9.75" style="25" customWidth="1"/>
    <col min="9734" max="9734" width="10.75" style="25" customWidth="1"/>
    <col min="9735" max="9735" width="12.75" style="25" customWidth="1"/>
    <col min="9736" max="9736" width="11.75" style="25" customWidth="1"/>
    <col min="9737" max="9737" width="12.75" style="25" customWidth="1"/>
    <col min="9738" max="9738" width="11.75" style="25" customWidth="1"/>
    <col min="9739" max="9984" width="9.125" style="25"/>
    <col min="9985" max="9985" width="5.75" style="25" customWidth="1"/>
    <col min="9986" max="9986" width="9.75" style="25" customWidth="1"/>
    <col min="9987" max="9987" width="11.75" style="25" customWidth="1"/>
    <col min="9988" max="9988" width="54.75" style="25" customWidth="1"/>
    <col min="9989" max="9989" width="9.75" style="25" customWidth="1"/>
    <col min="9990" max="9990" width="10.75" style="25" customWidth="1"/>
    <col min="9991" max="9991" width="12.75" style="25" customWidth="1"/>
    <col min="9992" max="9992" width="11.75" style="25" customWidth="1"/>
    <col min="9993" max="9993" width="12.75" style="25" customWidth="1"/>
    <col min="9994" max="9994" width="11.75" style="25" customWidth="1"/>
    <col min="9995" max="10240" width="9.125" style="25"/>
    <col min="10241" max="10241" width="5.75" style="25" customWidth="1"/>
    <col min="10242" max="10242" width="9.75" style="25" customWidth="1"/>
    <col min="10243" max="10243" width="11.75" style="25" customWidth="1"/>
    <col min="10244" max="10244" width="54.75" style="25" customWidth="1"/>
    <col min="10245" max="10245" width="9.75" style="25" customWidth="1"/>
    <col min="10246" max="10246" width="10.75" style="25" customWidth="1"/>
    <col min="10247" max="10247" width="12.75" style="25" customWidth="1"/>
    <col min="10248" max="10248" width="11.75" style="25" customWidth="1"/>
    <col min="10249" max="10249" width="12.75" style="25" customWidth="1"/>
    <col min="10250" max="10250" width="11.75" style="25" customWidth="1"/>
    <col min="10251" max="10496" width="9.125" style="25"/>
    <col min="10497" max="10497" width="5.75" style="25" customWidth="1"/>
    <col min="10498" max="10498" width="9.75" style="25" customWidth="1"/>
    <col min="10499" max="10499" width="11.75" style="25" customWidth="1"/>
    <col min="10500" max="10500" width="54.75" style="25" customWidth="1"/>
    <col min="10501" max="10501" width="9.75" style="25" customWidth="1"/>
    <col min="10502" max="10502" width="10.75" style="25" customWidth="1"/>
    <col min="10503" max="10503" width="12.75" style="25" customWidth="1"/>
    <col min="10504" max="10504" width="11.75" style="25" customWidth="1"/>
    <col min="10505" max="10505" width="12.75" style="25" customWidth="1"/>
    <col min="10506" max="10506" width="11.75" style="25" customWidth="1"/>
    <col min="10507" max="10752" width="9.125" style="25"/>
    <col min="10753" max="10753" width="5.75" style="25" customWidth="1"/>
    <col min="10754" max="10754" width="9.75" style="25" customWidth="1"/>
    <col min="10755" max="10755" width="11.75" style="25" customWidth="1"/>
    <col min="10756" max="10756" width="54.75" style="25" customWidth="1"/>
    <col min="10757" max="10757" width="9.75" style="25" customWidth="1"/>
    <col min="10758" max="10758" width="10.75" style="25" customWidth="1"/>
    <col min="10759" max="10759" width="12.75" style="25" customWidth="1"/>
    <col min="10760" max="10760" width="11.75" style="25" customWidth="1"/>
    <col min="10761" max="10761" width="12.75" style="25" customWidth="1"/>
    <col min="10762" max="10762" width="11.75" style="25" customWidth="1"/>
    <col min="10763" max="11008" width="9.125" style="25"/>
    <col min="11009" max="11009" width="5.75" style="25" customWidth="1"/>
    <col min="11010" max="11010" width="9.75" style="25" customWidth="1"/>
    <col min="11011" max="11011" width="11.75" style="25" customWidth="1"/>
    <col min="11012" max="11012" width="54.75" style="25" customWidth="1"/>
    <col min="11013" max="11013" width="9.75" style="25" customWidth="1"/>
    <col min="11014" max="11014" width="10.75" style="25" customWidth="1"/>
    <col min="11015" max="11015" width="12.75" style="25" customWidth="1"/>
    <col min="11016" max="11016" width="11.75" style="25" customWidth="1"/>
    <col min="11017" max="11017" width="12.75" style="25" customWidth="1"/>
    <col min="11018" max="11018" width="11.75" style="25" customWidth="1"/>
    <col min="11019" max="11264" width="9.125" style="25"/>
    <col min="11265" max="11265" width="5.75" style="25" customWidth="1"/>
    <col min="11266" max="11266" width="9.75" style="25" customWidth="1"/>
    <col min="11267" max="11267" width="11.75" style="25" customWidth="1"/>
    <col min="11268" max="11268" width="54.75" style="25" customWidth="1"/>
    <col min="11269" max="11269" width="9.75" style="25" customWidth="1"/>
    <col min="11270" max="11270" width="10.75" style="25" customWidth="1"/>
    <col min="11271" max="11271" width="12.75" style="25" customWidth="1"/>
    <col min="11272" max="11272" width="11.75" style="25" customWidth="1"/>
    <col min="11273" max="11273" width="12.75" style="25" customWidth="1"/>
    <col min="11274" max="11274" width="11.75" style="25" customWidth="1"/>
    <col min="11275" max="11520" width="9.125" style="25"/>
    <col min="11521" max="11521" width="5.75" style="25" customWidth="1"/>
    <col min="11522" max="11522" width="9.75" style="25" customWidth="1"/>
    <col min="11523" max="11523" width="11.75" style="25" customWidth="1"/>
    <col min="11524" max="11524" width="54.75" style="25" customWidth="1"/>
    <col min="11525" max="11525" width="9.75" style="25" customWidth="1"/>
    <col min="11526" max="11526" width="10.75" style="25" customWidth="1"/>
    <col min="11527" max="11527" width="12.75" style="25" customWidth="1"/>
    <col min="11528" max="11528" width="11.75" style="25" customWidth="1"/>
    <col min="11529" max="11529" width="12.75" style="25" customWidth="1"/>
    <col min="11530" max="11530" width="11.75" style="25" customWidth="1"/>
    <col min="11531" max="11776" width="9.125" style="25"/>
    <col min="11777" max="11777" width="5.75" style="25" customWidth="1"/>
    <col min="11778" max="11778" width="9.75" style="25" customWidth="1"/>
    <col min="11779" max="11779" width="11.75" style="25" customWidth="1"/>
    <col min="11780" max="11780" width="54.75" style="25" customWidth="1"/>
    <col min="11781" max="11781" width="9.75" style="25" customWidth="1"/>
    <col min="11782" max="11782" width="10.75" style="25" customWidth="1"/>
    <col min="11783" max="11783" width="12.75" style="25" customWidth="1"/>
    <col min="11784" max="11784" width="11.75" style="25" customWidth="1"/>
    <col min="11785" max="11785" width="12.75" style="25" customWidth="1"/>
    <col min="11786" max="11786" width="11.75" style="25" customWidth="1"/>
    <col min="11787" max="12032" width="9.125" style="25"/>
    <col min="12033" max="12033" width="5.75" style="25" customWidth="1"/>
    <col min="12034" max="12034" width="9.75" style="25" customWidth="1"/>
    <col min="12035" max="12035" width="11.75" style="25" customWidth="1"/>
    <col min="12036" max="12036" width="54.75" style="25" customWidth="1"/>
    <col min="12037" max="12037" width="9.75" style="25" customWidth="1"/>
    <col min="12038" max="12038" width="10.75" style="25" customWidth="1"/>
    <col min="12039" max="12039" width="12.75" style="25" customWidth="1"/>
    <col min="12040" max="12040" width="11.75" style="25" customWidth="1"/>
    <col min="12041" max="12041" width="12.75" style="25" customWidth="1"/>
    <col min="12042" max="12042" width="11.75" style="25" customWidth="1"/>
    <col min="12043" max="12288" width="9.125" style="25"/>
    <col min="12289" max="12289" width="5.75" style="25" customWidth="1"/>
    <col min="12290" max="12290" width="9.75" style="25" customWidth="1"/>
    <col min="12291" max="12291" width="11.75" style="25" customWidth="1"/>
    <col min="12292" max="12292" width="54.75" style="25" customWidth="1"/>
    <col min="12293" max="12293" width="9.75" style="25" customWidth="1"/>
    <col min="12294" max="12294" width="10.75" style="25" customWidth="1"/>
    <col min="12295" max="12295" width="12.75" style="25" customWidth="1"/>
    <col min="12296" max="12296" width="11.75" style="25" customWidth="1"/>
    <col min="12297" max="12297" width="12.75" style="25" customWidth="1"/>
    <col min="12298" max="12298" width="11.75" style="25" customWidth="1"/>
    <col min="12299" max="12544" width="9.125" style="25"/>
    <col min="12545" max="12545" width="5.75" style="25" customWidth="1"/>
    <col min="12546" max="12546" width="9.75" style="25" customWidth="1"/>
    <col min="12547" max="12547" width="11.75" style="25" customWidth="1"/>
    <col min="12548" max="12548" width="54.75" style="25" customWidth="1"/>
    <col min="12549" max="12549" width="9.75" style="25" customWidth="1"/>
    <col min="12550" max="12550" width="10.75" style="25" customWidth="1"/>
    <col min="12551" max="12551" width="12.75" style="25" customWidth="1"/>
    <col min="12552" max="12552" width="11.75" style="25" customWidth="1"/>
    <col min="12553" max="12553" width="12.75" style="25" customWidth="1"/>
    <col min="12554" max="12554" width="11.75" style="25" customWidth="1"/>
    <col min="12555" max="12800" width="9.125" style="25"/>
    <col min="12801" max="12801" width="5.75" style="25" customWidth="1"/>
    <col min="12802" max="12802" width="9.75" style="25" customWidth="1"/>
    <col min="12803" max="12803" width="11.75" style="25" customWidth="1"/>
    <col min="12804" max="12804" width="54.75" style="25" customWidth="1"/>
    <col min="12805" max="12805" width="9.75" style="25" customWidth="1"/>
    <col min="12806" max="12806" width="10.75" style="25" customWidth="1"/>
    <col min="12807" max="12807" width="12.75" style="25" customWidth="1"/>
    <col min="12808" max="12808" width="11.75" style="25" customWidth="1"/>
    <col min="12809" max="12809" width="12.75" style="25" customWidth="1"/>
    <col min="12810" max="12810" width="11.75" style="25" customWidth="1"/>
    <col min="12811" max="13056" width="9.125" style="25"/>
    <col min="13057" max="13057" width="5.75" style="25" customWidth="1"/>
    <col min="13058" max="13058" width="9.75" style="25" customWidth="1"/>
    <col min="13059" max="13059" width="11.75" style="25" customWidth="1"/>
    <col min="13060" max="13060" width="54.75" style="25" customWidth="1"/>
    <col min="13061" max="13061" width="9.75" style="25" customWidth="1"/>
    <col min="13062" max="13062" width="10.75" style="25" customWidth="1"/>
    <col min="13063" max="13063" width="12.75" style="25" customWidth="1"/>
    <col min="13064" max="13064" width="11.75" style="25" customWidth="1"/>
    <col min="13065" max="13065" width="12.75" style="25" customWidth="1"/>
    <col min="13066" max="13066" width="11.75" style="25" customWidth="1"/>
    <col min="13067" max="13312" width="9.125" style="25"/>
    <col min="13313" max="13313" width="5.75" style="25" customWidth="1"/>
    <col min="13314" max="13314" width="9.75" style="25" customWidth="1"/>
    <col min="13315" max="13315" width="11.75" style="25" customWidth="1"/>
    <col min="13316" max="13316" width="54.75" style="25" customWidth="1"/>
    <col min="13317" max="13317" width="9.75" style="25" customWidth="1"/>
    <col min="13318" max="13318" width="10.75" style="25" customWidth="1"/>
    <col min="13319" max="13319" width="12.75" style="25" customWidth="1"/>
    <col min="13320" max="13320" width="11.75" style="25" customWidth="1"/>
    <col min="13321" max="13321" width="12.75" style="25" customWidth="1"/>
    <col min="13322" max="13322" width="11.75" style="25" customWidth="1"/>
    <col min="13323" max="13568" width="9.125" style="25"/>
    <col min="13569" max="13569" width="5.75" style="25" customWidth="1"/>
    <col min="13570" max="13570" width="9.75" style="25" customWidth="1"/>
    <col min="13571" max="13571" width="11.75" style="25" customWidth="1"/>
    <col min="13572" max="13572" width="54.75" style="25" customWidth="1"/>
    <col min="13573" max="13573" width="9.75" style="25" customWidth="1"/>
    <col min="13574" max="13574" width="10.75" style="25" customWidth="1"/>
    <col min="13575" max="13575" width="12.75" style="25" customWidth="1"/>
    <col min="13576" max="13576" width="11.75" style="25" customWidth="1"/>
    <col min="13577" max="13577" width="12.75" style="25" customWidth="1"/>
    <col min="13578" max="13578" width="11.75" style="25" customWidth="1"/>
    <col min="13579" max="13824" width="9.125" style="25"/>
    <col min="13825" max="13825" width="5.75" style="25" customWidth="1"/>
    <col min="13826" max="13826" width="9.75" style="25" customWidth="1"/>
    <col min="13827" max="13827" width="11.75" style="25" customWidth="1"/>
    <col min="13828" max="13828" width="54.75" style="25" customWidth="1"/>
    <col min="13829" max="13829" width="9.75" style="25" customWidth="1"/>
    <col min="13830" max="13830" width="10.75" style="25" customWidth="1"/>
    <col min="13831" max="13831" width="12.75" style="25" customWidth="1"/>
    <col min="13832" max="13832" width="11.75" style="25" customWidth="1"/>
    <col min="13833" max="13833" width="12.75" style="25" customWidth="1"/>
    <col min="13834" max="13834" width="11.75" style="25" customWidth="1"/>
    <col min="13835" max="14080" width="9.125" style="25"/>
    <col min="14081" max="14081" width="5.75" style="25" customWidth="1"/>
    <col min="14082" max="14082" width="9.75" style="25" customWidth="1"/>
    <col min="14083" max="14083" width="11.75" style="25" customWidth="1"/>
    <col min="14084" max="14084" width="54.75" style="25" customWidth="1"/>
    <col min="14085" max="14085" width="9.75" style="25" customWidth="1"/>
    <col min="14086" max="14086" width="10.75" style="25" customWidth="1"/>
    <col min="14087" max="14087" width="12.75" style="25" customWidth="1"/>
    <col min="14088" max="14088" width="11.75" style="25" customWidth="1"/>
    <col min="14089" max="14089" width="12.75" style="25" customWidth="1"/>
    <col min="14090" max="14090" width="11.75" style="25" customWidth="1"/>
    <col min="14091" max="14336" width="9.125" style="25"/>
    <col min="14337" max="14337" width="5.75" style="25" customWidth="1"/>
    <col min="14338" max="14338" width="9.75" style="25" customWidth="1"/>
    <col min="14339" max="14339" width="11.75" style="25" customWidth="1"/>
    <col min="14340" max="14340" width="54.75" style="25" customWidth="1"/>
    <col min="14341" max="14341" width="9.75" style="25" customWidth="1"/>
    <col min="14342" max="14342" width="10.75" style="25" customWidth="1"/>
    <col min="14343" max="14343" width="12.75" style="25" customWidth="1"/>
    <col min="14344" max="14344" width="11.75" style="25" customWidth="1"/>
    <col min="14345" max="14345" width="12.75" style="25" customWidth="1"/>
    <col min="14346" max="14346" width="11.75" style="25" customWidth="1"/>
    <col min="14347" max="14592" width="9.125" style="25"/>
    <col min="14593" max="14593" width="5.75" style="25" customWidth="1"/>
    <col min="14594" max="14594" width="9.75" style="25" customWidth="1"/>
    <col min="14595" max="14595" width="11.75" style="25" customWidth="1"/>
    <col min="14596" max="14596" width="54.75" style="25" customWidth="1"/>
    <col min="14597" max="14597" width="9.75" style="25" customWidth="1"/>
    <col min="14598" max="14598" width="10.75" style="25" customWidth="1"/>
    <col min="14599" max="14599" width="12.75" style="25" customWidth="1"/>
    <col min="14600" max="14600" width="11.75" style="25" customWidth="1"/>
    <col min="14601" max="14601" width="12.75" style="25" customWidth="1"/>
    <col min="14602" max="14602" width="11.75" style="25" customWidth="1"/>
    <col min="14603" max="14848" width="9.125" style="25"/>
    <col min="14849" max="14849" width="5.75" style="25" customWidth="1"/>
    <col min="14850" max="14850" width="9.75" style="25" customWidth="1"/>
    <col min="14851" max="14851" width="11.75" style="25" customWidth="1"/>
    <col min="14852" max="14852" width="54.75" style="25" customWidth="1"/>
    <col min="14853" max="14853" width="9.75" style="25" customWidth="1"/>
    <col min="14854" max="14854" width="10.75" style="25" customWidth="1"/>
    <col min="14855" max="14855" width="12.75" style="25" customWidth="1"/>
    <col min="14856" max="14856" width="11.75" style="25" customWidth="1"/>
    <col min="14857" max="14857" width="12.75" style="25" customWidth="1"/>
    <col min="14858" max="14858" width="11.75" style="25" customWidth="1"/>
    <col min="14859" max="15104" width="9.125" style="25"/>
    <col min="15105" max="15105" width="5.75" style="25" customWidth="1"/>
    <col min="15106" max="15106" width="9.75" style="25" customWidth="1"/>
    <col min="15107" max="15107" width="11.75" style="25" customWidth="1"/>
    <col min="15108" max="15108" width="54.75" style="25" customWidth="1"/>
    <col min="15109" max="15109" width="9.75" style="25" customWidth="1"/>
    <col min="15110" max="15110" width="10.75" style="25" customWidth="1"/>
    <col min="15111" max="15111" width="12.75" style="25" customWidth="1"/>
    <col min="15112" max="15112" width="11.75" style="25" customWidth="1"/>
    <col min="15113" max="15113" width="12.75" style="25" customWidth="1"/>
    <col min="15114" max="15114" width="11.75" style="25" customWidth="1"/>
    <col min="15115" max="15360" width="9.125" style="25"/>
    <col min="15361" max="15361" width="5.75" style="25" customWidth="1"/>
    <col min="15362" max="15362" width="9.75" style="25" customWidth="1"/>
    <col min="15363" max="15363" width="11.75" style="25" customWidth="1"/>
    <col min="15364" max="15364" width="54.75" style="25" customWidth="1"/>
    <col min="15365" max="15365" width="9.75" style="25" customWidth="1"/>
    <col min="15366" max="15366" width="10.75" style="25" customWidth="1"/>
    <col min="15367" max="15367" width="12.75" style="25" customWidth="1"/>
    <col min="15368" max="15368" width="11.75" style="25" customWidth="1"/>
    <col min="15369" max="15369" width="12.75" style="25" customWidth="1"/>
    <col min="15370" max="15370" width="11.75" style="25" customWidth="1"/>
    <col min="15371" max="15616" width="9.125" style="25"/>
    <col min="15617" max="15617" width="5.75" style="25" customWidth="1"/>
    <col min="15618" max="15618" width="9.75" style="25" customWidth="1"/>
    <col min="15619" max="15619" width="11.75" style="25" customWidth="1"/>
    <col min="15620" max="15620" width="54.75" style="25" customWidth="1"/>
    <col min="15621" max="15621" width="9.75" style="25" customWidth="1"/>
    <col min="15622" max="15622" width="10.75" style="25" customWidth="1"/>
    <col min="15623" max="15623" width="12.75" style="25" customWidth="1"/>
    <col min="15624" max="15624" width="11.75" style="25" customWidth="1"/>
    <col min="15625" max="15625" width="12.75" style="25" customWidth="1"/>
    <col min="15626" max="15626" width="11.75" style="25" customWidth="1"/>
    <col min="15627" max="15872" width="9.125" style="25"/>
    <col min="15873" max="15873" width="5.75" style="25" customWidth="1"/>
    <col min="15874" max="15874" width="9.75" style="25" customWidth="1"/>
    <col min="15875" max="15875" width="11.75" style="25" customWidth="1"/>
    <col min="15876" max="15876" width="54.75" style="25" customWidth="1"/>
    <col min="15877" max="15877" width="9.75" style="25" customWidth="1"/>
    <col min="15878" max="15878" width="10.75" style="25" customWidth="1"/>
    <col min="15879" max="15879" width="12.75" style="25" customWidth="1"/>
    <col min="15880" max="15880" width="11.75" style="25" customWidth="1"/>
    <col min="15881" max="15881" width="12.75" style="25" customWidth="1"/>
    <col min="15882" max="15882" width="11.75" style="25" customWidth="1"/>
    <col min="15883" max="16128" width="9.125" style="25"/>
    <col min="16129" max="16129" width="5.75" style="25" customWidth="1"/>
    <col min="16130" max="16130" width="9.75" style="25" customWidth="1"/>
    <col min="16131" max="16131" width="11.75" style="25" customWidth="1"/>
    <col min="16132" max="16132" width="54.75" style="25" customWidth="1"/>
    <col min="16133" max="16133" width="9.75" style="25" customWidth="1"/>
    <col min="16134" max="16134" width="10.75" style="25" customWidth="1"/>
    <col min="16135" max="16135" width="12.75" style="25" customWidth="1"/>
    <col min="16136" max="16136" width="11.75" style="25" customWidth="1"/>
    <col min="16137" max="16137" width="12.75" style="25" customWidth="1"/>
    <col min="16138" max="16138" width="11.75" style="25" customWidth="1"/>
    <col min="16139" max="16384" width="9.125" style="25"/>
  </cols>
  <sheetData>
    <row r="1" spans="1:11" s="73" customFormat="1" ht="12.75" customHeight="1">
      <c r="A1" s="70"/>
      <c r="B1" s="70"/>
      <c r="C1" s="70"/>
      <c r="D1" s="70"/>
      <c r="E1" s="70"/>
      <c r="F1" s="71"/>
      <c r="G1" s="71"/>
      <c r="H1" s="70"/>
      <c r="I1" s="70"/>
      <c r="J1" s="72" t="s">
        <v>265</v>
      </c>
    </row>
    <row r="2" spans="1:11" s="73" customFormat="1" ht="15">
      <c r="A2" s="70"/>
      <c r="B2" s="74" t="s">
        <v>121</v>
      </c>
      <c r="C2" s="74"/>
      <c r="D2" s="182" t="s">
        <v>10</v>
      </c>
      <c r="E2" s="182"/>
      <c r="F2" s="182"/>
      <c r="G2" s="182"/>
      <c r="H2" s="182"/>
      <c r="I2" s="75"/>
      <c r="J2" s="75"/>
    </row>
    <row r="3" spans="1:11" s="77" customFormat="1" ht="15">
      <c r="A3" s="70"/>
      <c r="B3" s="70"/>
      <c r="C3" s="70"/>
      <c r="D3" s="70"/>
      <c r="E3" s="70"/>
      <c r="F3" s="76" t="s">
        <v>266</v>
      </c>
      <c r="G3" s="182" t="s">
        <v>25</v>
      </c>
      <c r="H3" s="182"/>
      <c r="I3" s="182"/>
      <c r="J3" s="182"/>
    </row>
    <row r="4" spans="1:11" s="77" customFormat="1" ht="15">
      <c r="A4" s="191" t="s">
        <v>267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1" s="77" customFormat="1" ht="15">
      <c r="A5" s="78"/>
      <c r="B5" s="78"/>
      <c r="C5" s="78"/>
      <c r="D5" s="78"/>
      <c r="E5" s="78"/>
      <c r="F5" s="76" t="s">
        <v>268</v>
      </c>
      <c r="G5" s="182" t="s">
        <v>127</v>
      </c>
      <c r="H5" s="182"/>
      <c r="I5" s="182"/>
      <c r="J5" s="182"/>
    </row>
    <row r="6" spans="1:11" s="73" customFormat="1" ht="15">
      <c r="A6" s="70"/>
      <c r="B6" s="70"/>
      <c r="C6" s="76" t="s">
        <v>269</v>
      </c>
      <c r="D6" s="182" t="s">
        <v>130</v>
      </c>
      <c r="E6" s="182"/>
      <c r="F6" s="182"/>
      <c r="G6" s="182"/>
      <c r="H6" s="182"/>
      <c r="I6" s="75"/>
      <c r="J6" s="75"/>
    </row>
    <row r="7" spans="1:11" s="73" customFormat="1" ht="15">
      <c r="A7" s="70"/>
      <c r="B7" s="74" t="s">
        <v>124</v>
      </c>
      <c r="C7" s="74"/>
      <c r="D7" s="182" t="s">
        <v>26</v>
      </c>
      <c r="E7" s="182"/>
      <c r="F7" s="182"/>
      <c r="G7" s="182"/>
      <c r="H7" s="182"/>
      <c r="I7" s="75"/>
      <c r="J7" s="75"/>
      <c r="K7" s="75"/>
    </row>
    <row r="8" spans="1:11" s="73" customFormat="1" ht="15">
      <c r="A8" s="70"/>
      <c r="B8" s="74" t="s">
        <v>132</v>
      </c>
      <c r="C8" s="74"/>
      <c r="D8" s="182" t="s">
        <v>133</v>
      </c>
      <c r="E8" s="182"/>
      <c r="F8" s="182"/>
      <c r="G8" s="182"/>
      <c r="H8" s="182"/>
      <c r="I8" s="75"/>
      <c r="J8" s="75"/>
    </row>
    <row r="9" spans="1:11" ht="12.75" customHeight="1">
      <c r="A9" s="79"/>
      <c r="B9" s="79"/>
      <c r="C9" s="79"/>
      <c r="D9" s="79"/>
      <c r="E9" s="79"/>
      <c r="F9" s="79"/>
      <c r="G9" s="79"/>
      <c r="H9" s="79"/>
      <c r="I9" s="79"/>
      <c r="J9" s="79"/>
    </row>
    <row r="10" spans="1:11" s="24" customFormat="1" ht="15">
      <c r="A10" s="183" t="s">
        <v>270</v>
      </c>
      <c r="B10" s="183"/>
      <c r="C10" s="183"/>
      <c r="D10" s="183"/>
      <c r="E10" s="183"/>
      <c r="F10" s="183"/>
      <c r="G10" s="183"/>
      <c r="H10" s="183"/>
      <c r="I10" s="183"/>
      <c r="J10" s="80" t="s">
        <v>271</v>
      </c>
    </row>
    <row r="11" spans="1:11" ht="36" customHeight="1">
      <c r="A11" s="184" t="s">
        <v>136</v>
      </c>
      <c r="B11" s="184" t="s">
        <v>272</v>
      </c>
      <c r="C11" s="184" t="s">
        <v>273</v>
      </c>
      <c r="D11" s="184" t="s">
        <v>274</v>
      </c>
      <c r="E11" s="184" t="s">
        <v>139</v>
      </c>
      <c r="F11" s="184" t="s">
        <v>275</v>
      </c>
      <c r="G11" s="81" t="s">
        <v>276</v>
      </c>
      <c r="H11" s="81" t="s">
        <v>277</v>
      </c>
      <c r="I11" s="81" t="s">
        <v>278</v>
      </c>
      <c r="J11" s="186" t="s">
        <v>279</v>
      </c>
    </row>
    <row r="12" spans="1:11">
      <c r="A12" s="185"/>
      <c r="B12" s="185"/>
      <c r="C12" s="185"/>
      <c r="D12" s="185"/>
      <c r="E12" s="185"/>
      <c r="F12" s="185"/>
      <c r="G12" s="82" t="s">
        <v>280</v>
      </c>
      <c r="H12" s="82" t="s">
        <v>280</v>
      </c>
      <c r="I12" s="82" t="s">
        <v>281</v>
      </c>
      <c r="J12" s="187"/>
    </row>
    <row r="13" spans="1:11">
      <c r="A13" s="83">
        <v>1</v>
      </c>
      <c r="B13" s="82">
        <v>2</v>
      </c>
      <c r="C13" s="82">
        <v>3</v>
      </c>
      <c r="D13" s="82">
        <v>4</v>
      </c>
      <c r="E13" s="82">
        <v>5</v>
      </c>
      <c r="F13" s="82">
        <v>6</v>
      </c>
      <c r="G13" s="82">
        <v>7</v>
      </c>
      <c r="H13" s="82">
        <v>8</v>
      </c>
      <c r="I13" s="82">
        <v>9</v>
      </c>
      <c r="J13" s="82">
        <v>10</v>
      </c>
    </row>
    <row r="14" spans="1:11">
      <c r="A14" s="188"/>
      <c r="B14" s="189"/>
      <c r="C14" s="189"/>
      <c r="D14" s="189"/>
      <c r="E14" s="189"/>
      <c r="F14" s="189"/>
      <c r="G14" s="189"/>
      <c r="H14" s="189"/>
      <c r="I14" s="189"/>
      <c r="J14" s="190"/>
    </row>
    <row r="15" spans="1:11">
      <c r="A15" s="179" t="s">
        <v>282</v>
      </c>
      <c r="B15" s="180"/>
      <c r="C15" s="180"/>
      <c r="D15" s="180"/>
      <c r="E15" s="180"/>
      <c r="F15" s="180"/>
      <c r="G15" s="180"/>
      <c r="H15" s="180"/>
      <c r="I15" s="180"/>
      <c r="J15" s="181"/>
    </row>
    <row r="16" spans="1:11" ht="25.5">
      <c r="A16" s="84" t="s">
        <v>24</v>
      </c>
      <c r="B16" s="85" t="s">
        <v>283</v>
      </c>
      <c r="C16" s="85" t="s">
        <v>284</v>
      </c>
      <c r="D16" s="86" t="s">
        <v>285</v>
      </c>
      <c r="E16" s="85" t="s">
        <v>173</v>
      </c>
      <c r="F16" s="87">
        <v>2167.5700000000002</v>
      </c>
      <c r="G16" s="88">
        <v>2016</v>
      </c>
      <c r="H16" s="88" t="s">
        <v>286</v>
      </c>
      <c r="I16" s="88" t="s">
        <v>286</v>
      </c>
      <c r="J16" s="87">
        <v>4369821</v>
      </c>
    </row>
    <row r="17" spans="1:10">
      <c r="A17" s="89"/>
      <c r="B17" s="90"/>
      <c r="C17" s="90"/>
      <c r="D17" s="91"/>
      <c r="E17" s="90"/>
      <c r="F17" s="92"/>
      <c r="G17" s="90" t="s">
        <v>22</v>
      </c>
      <c r="H17" s="90" t="s">
        <v>22</v>
      </c>
      <c r="I17" s="92" t="s">
        <v>286</v>
      </c>
      <c r="J17" s="92"/>
    </row>
    <row r="18" spans="1:10" ht="25.5">
      <c r="A18" s="84" t="s">
        <v>31</v>
      </c>
      <c r="B18" s="85" t="s">
        <v>287</v>
      </c>
      <c r="C18" s="85" t="s">
        <v>288</v>
      </c>
      <c r="D18" s="86" t="s">
        <v>289</v>
      </c>
      <c r="E18" s="85" t="s">
        <v>173</v>
      </c>
      <c r="F18" s="87">
        <v>1030.4280000000001</v>
      </c>
      <c r="G18" s="88">
        <v>2233</v>
      </c>
      <c r="H18" s="88" t="s">
        <v>286</v>
      </c>
      <c r="I18" s="88" t="s">
        <v>286</v>
      </c>
      <c r="J18" s="87">
        <v>2300946</v>
      </c>
    </row>
    <row r="19" spans="1:10">
      <c r="A19" s="89"/>
      <c r="B19" s="90"/>
      <c r="C19" s="90"/>
      <c r="D19" s="91"/>
      <c r="E19" s="90"/>
      <c r="F19" s="92"/>
      <c r="G19" s="90" t="s">
        <v>22</v>
      </c>
      <c r="H19" s="90" t="s">
        <v>22</v>
      </c>
      <c r="I19" s="92" t="s">
        <v>286</v>
      </c>
      <c r="J19" s="92"/>
    </row>
    <row r="20" spans="1:10" ht="25.5">
      <c r="A20" s="84" t="s">
        <v>34</v>
      </c>
      <c r="B20" s="85" t="s">
        <v>290</v>
      </c>
      <c r="C20" s="85" t="s">
        <v>291</v>
      </c>
      <c r="D20" s="86" t="s">
        <v>292</v>
      </c>
      <c r="E20" s="85" t="s">
        <v>173</v>
      </c>
      <c r="F20" s="87">
        <v>661.25</v>
      </c>
      <c r="G20" s="88">
        <v>1906</v>
      </c>
      <c r="H20" s="88" t="s">
        <v>286</v>
      </c>
      <c r="I20" s="88" t="s">
        <v>286</v>
      </c>
      <c r="J20" s="87">
        <v>1260342</v>
      </c>
    </row>
    <row r="21" spans="1:10">
      <c r="A21" s="89"/>
      <c r="B21" s="90"/>
      <c r="C21" s="90"/>
      <c r="D21" s="91"/>
      <c r="E21" s="90"/>
      <c r="F21" s="92"/>
      <c r="G21" s="90" t="s">
        <v>22</v>
      </c>
      <c r="H21" s="90" t="s">
        <v>22</v>
      </c>
      <c r="I21" s="92" t="s">
        <v>286</v>
      </c>
      <c r="J21" s="92"/>
    </row>
    <row r="22" spans="1:10" ht="38.25">
      <c r="A22" s="84" t="s">
        <v>42</v>
      </c>
      <c r="B22" s="85" t="s">
        <v>293</v>
      </c>
      <c r="C22" s="85" t="s">
        <v>294</v>
      </c>
      <c r="D22" s="86" t="s">
        <v>295</v>
      </c>
      <c r="E22" s="85" t="s">
        <v>173</v>
      </c>
      <c r="F22" s="87">
        <v>397.39060000000001</v>
      </c>
      <c r="G22" s="88">
        <v>1684</v>
      </c>
      <c r="H22" s="88" t="s">
        <v>286</v>
      </c>
      <c r="I22" s="88" t="s">
        <v>286</v>
      </c>
      <c r="J22" s="87">
        <v>669206</v>
      </c>
    </row>
    <row r="23" spans="1:10">
      <c r="A23" s="89"/>
      <c r="B23" s="90"/>
      <c r="C23" s="90"/>
      <c r="D23" s="91"/>
      <c r="E23" s="90"/>
      <c r="F23" s="92"/>
      <c r="G23" s="90" t="s">
        <v>22</v>
      </c>
      <c r="H23" s="90" t="s">
        <v>22</v>
      </c>
      <c r="I23" s="92" t="s">
        <v>286</v>
      </c>
      <c r="J23" s="92"/>
    </row>
    <row r="24" spans="1:10" ht="25.5">
      <c r="A24" s="84" t="s">
        <v>43</v>
      </c>
      <c r="B24" s="85" t="s">
        <v>296</v>
      </c>
      <c r="C24" s="85" t="s">
        <v>297</v>
      </c>
      <c r="D24" s="86" t="s">
        <v>298</v>
      </c>
      <c r="E24" s="85" t="s">
        <v>173</v>
      </c>
      <c r="F24" s="87">
        <v>307.25200000000001</v>
      </c>
      <c r="G24" s="88">
        <v>2052</v>
      </c>
      <c r="H24" s="88" t="s">
        <v>286</v>
      </c>
      <c r="I24" s="88" t="s">
        <v>286</v>
      </c>
      <c r="J24" s="87">
        <v>630481</v>
      </c>
    </row>
    <row r="25" spans="1:10">
      <c r="A25" s="89"/>
      <c r="B25" s="90"/>
      <c r="C25" s="90"/>
      <c r="D25" s="91"/>
      <c r="E25" s="90"/>
      <c r="F25" s="92"/>
      <c r="G25" s="90" t="s">
        <v>22</v>
      </c>
      <c r="H25" s="90" t="s">
        <v>22</v>
      </c>
      <c r="I25" s="92" t="s">
        <v>286</v>
      </c>
      <c r="J25" s="92"/>
    </row>
    <row r="26" spans="1:10" ht="25.5">
      <c r="A26" s="84" t="s">
        <v>44</v>
      </c>
      <c r="B26" s="85" t="s">
        <v>299</v>
      </c>
      <c r="C26" s="85" t="s">
        <v>300</v>
      </c>
      <c r="D26" s="86" t="s">
        <v>301</v>
      </c>
      <c r="E26" s="85" t="s">
        <v>173</v>
      </c>
      <c r="F26" s="87">
        <v>228.12</v>
      </c>
      <c r="G26" s="88">
        <v>2089</v>
      </c>
      <c r="H26" s="88" t="s">
        <v>286</v>
      </c>
      <c r="I26" s="88" t="s">
        <v>286</v>
      </c>
      <c r="J26" s="87">
        <v>476543</v>
      </c>
    </row>
    <row r="27" spans="1:10">
      <c r="A27" s="89"/>
      <c r="B27" s="90"/>
      <c r="C27" s="90"/>
      <c r="D27" s="91"/>
      <c r="E27" s="90"/>
      <c r="F27" s="92"/>
      <c r="G27" s="90" t="s">
        <v>22</v>
      </c>
      <c r="H27" s="90" t="s">
        <v>22</v>
      </c>
      <c r="I27" s="92" t="s">
        <v>286</v>
      </c>
      <c r="J27" s="92"/>
    </row>
    <row r="28" spans="1:10" ht="25.5">
      <c r="A28" s="84" t="s">
        <v>45</v>
      </c>
      <c r="B28" s="85" t="s">
        <v>302</v>
      </c>
      <c r="C28" s="85" t="s">
        <v>303</v>
      </c>
      <c r="D28" s="86" t="s">
        <v>304</v>
      </c>
      <c r="E28" s="85" t="s">
        <v>173</v>
      </c>
      <c r="F28" s="87">
        <v>266.49</v>
      </c>
      <c r="G28" s="88">
        <v>1564</v>
      </c>
      <c r="H28" s="88" t="s">
        <v>286</v>
      </c>
      <c r="I28" s="88" t="s">
        <v>286</v>
      </c>
      <c r="J28" s="87">
        <v>416790</v>
      </c>
    </row>
    <row r="29" spans="1:10">
      <c r="A29" s="89"/>
      <c r="B29" s="90"/>
      <c r="C29" s="90"/>
      <c r="D29" s="91"/>
      <c r="E29" s="90"/>
      <c r="F29" s="92"/>
      <c r="G29" s="90" t="s">
        <v>22</v>
      </c>
      <c r="H29" s="90" t="s">
        <v>22</v>
      </c>
      <c r="I29" s="92" t="s">
        <v>286</v>
      </c>
      <c r="J29" s="92"/>
    </row>
    <row r="30" spans="1:10" ht="25.5">
      <c r="A30" s="84" t="s">
        <v>46</v>
      </c>
      <c r="B30" s="85" t="s">
        <v>305</v>
      </c>
      <c r="C30" s="85" t="s">
        <v>306</v>
      </c>
      <c r="D30" s="86" t="s">
        <v>307</v>
      </c>
      <c r="E30" s="85" t="s">
        <v>173</v>
      </c>
      <c r="F30" s="87">
        <v>211.815</v>
      </c>
      <c r="G30" s="88">
        <v>1624</v>
      </c>
      <c r="H30" s="88" t="s">
        <v>286</v>
      </c>
      <c r="I30" s="88" t="s">
        <v>286</v>
      </c>
      <c r="J30" s="87">
        <v>343988</v>
      </c>
    </row>
    <row r="31" spans="1:10">
      <c r="A31" s="89"/>
      <c r="B31" s="90"/>
      <c r="C31" s="90"/>
      <c r="D31" s="91"/>
      <c r="E31" s="90"/>
      <c r="F31" s="92"/>
      <c r="G31" s="90" t="s">
        <v>22</v>
      </c>
      <c r="H31" s="90" t="s">
        <v>22</v>
      </c>
      <c r="I31" s="92" t="s">
        <v>286</v>
      </c>
      <c r="J31" s="92"/>
    </row>
    <row r="32" spans="1:10" ht="25.5">
      <c r="A32" s="84" t="s">
        <v>47</v>
      </c>
      <c r="B32" s="85" t="s">
        <v>308</v>
      </c>
      <c r="C32" s="85" t="s">
        <v>309</v>
      </c>
      <c r="D32" s="86" t="s">
        <v>310</v>
      </c>
      <c r="E32" s="85" t="s">
        <v>173</v>
      </c>
      <c r="F32" s="87">
        <v>134.73599999999999</v>
      </c>
      <c r="G32" s="88">
        <v>1869</v>
      </c>
      <c r="H32" s="88" t="s">
        <v>286</v>
      </c>
      <c r="I32" s="88" t="s">
        <v>286</v>
      </c>
      <c r="J32" s="87">
        <v>251822</v>
      </c>
    </row>
    <row r="33" spans="1:10">
      <c r="A33" s="89"/>
      <c r="B33" s="90"/>
      <c r="C33" s="90"/>
      <c r="D33" s="91"/>
      <c r="E33" s="90"/>
      <c r="F33" s="92"/>
      <c r="G33" s="90" t="s">
        <v>22</v>
      </c>
      <c r="H33" s="90" t="s">
        <v>22</v>
      </c>
      <c r="I33" s="92" t="s">
        <v>286</v>
      </c>
      <c r="J33" s="92"/>
    </row>
    <row r="34" spans="1:10" ht="25.5">
      <c r="A34" s="84" t="s">
        <v>48</v>
      </c>
      <c r="B34" s="85" t="s">
        <v>311</v>
      </c>
      <c r="C34" s="85" t="s">
        <v>312</v>
      </c>
      <c r="D34" s="86" t="s">
        <v>313</v>
      </c>
      <c r="E34" s="85" t="s">
        <v>173</v>
      </c>
      <c r="F34" s="87">
        <v>115.08</v>
      </c>
      <c r="G34" s="88">
        <v>1775</v>
      </c>
      <c r="H34" s="88" t="s">
        <v>286</v>
      </c>
      <c r="I34" s="88" t="s">
        <v>286</v>
      </c>
      <c r="J34" s="87">
        <v>204267</v>
      </c>
    </row>
    <row r="35" spans="1:10">
      <c r="A35" s="89"/>
      <c r="B35" s="90"/>
      <c r="C35" s="90"/>
      <c r="D35" s="91"/>
      <c r="E35" s="90"/>
      <c r="F35" s="92"/>
      <c r="G35" s="90" t="s">
        <v>22</v>
      </c>
      <c r="H35" s="90" t="s">
        <v>22</v>
      </c>
      <c r="I35" s="92" t="s">
        <v>286</v>
      </c>
      <c r="J35" s="92"/>
    </row>
    <row r="36" spans="1:10" ht="25.5">
      <c r="A36" s="84" t="s">
        <v>49</v>
      </c>
      <c r="B36" s="85" t="s">
        <v>314</v>
      </c>
      <c r="C36" s="85" t="s">
        <v>315</v>
      </c>
      <c r="D36" s="86" t="s">
        <v>316</v>
      </c>
      <c r="E36" s="85" t="s">
        <v>173</v>
      </c>
      <c r="F36" s="87">
        <v>111.32478</v>
      </c>
      <c r="G36" s="88">
        <v>1805</v>
      </c>
      <c r="H36" s="88" t="s">
        <v>286</v>
      </c>
      <c r="I36" s="88" t="s">
        <v>286</v>
      </c>
      <c r="J36" s="87">
        <v>200941</v>
      </c>
    </row>
    <row r="37" spans="1:10">
      <c r="A37" s="89"/>
      <c r="B37" s="90"/>
      <c r="C37" s="90"/>
      <c r="D37" s="91"/>
      <c r="E37" s="90"/>
      <c r="F37" s="92"/>
      <c r="G37" s="90" t="s">
        <v>22</v>
      </c>
      <c r="H37" s="90" t="s">
        <v>22</v>
      </c>
      <c r="I37" s="92" t="s">
        <v>286</v>
      </c>
      <c r="J37" s="92"/>
    </row>
    <row r="38" spans="1:10" ht="25.5">
      <c r="A38" s="84" t="s">
        <v>50</v>
      </c>
      <c r="B38" s="85" t="s">
        <v>317</v>
      </c>
      <c r="C38" s="85" t="s">
        <v>318</v>
      </c>
      <c r="D38" s="86" t="s">
        <v>319</v>
      </c>
      <c r="E38" s="85" t="s">
        <v>173</v>
      </c>
      <c r="F38" s="87">
        <v>96.773300000000006</v>
      </c>
      <c r="G38" s="88">
        <v>1942</v>
      </c>
      <c r="H38" s="88" t="s">
        <v>286</v>
      </c>
      <c r="I38" s="88" t="s">
        <v>286</v>
      </c>
      <c r="J38" s="87">
        <v>187934</v>
      </c>
    </row>
    <row r="39" spans="1:10">
      <c r="A39" s="89"/>
      <c r="B39" s="90"/>
      <c r="C39" s="90"/>
      <c r="D39" s="91"/>
      <c r="E39" s="90"/>
      <c r="F39" s="92"/>
      <c r="G39" s="90" t="s">
        <v>22</v>
      </c>
      <c r="H39" s="90" t="s">
        <v>22</v>
      </c>
      <c r="I39" s="92" t="s">
        <v>286</v>
      </c>
      <c r="J39" s="92"/>
    </row>
    <row r="40" spans="1:10" ht="25.5">
      <c r="A40" s="84" t="s">
        <v>51</v>
      </c>
      <c r="B40" s="85" t="s">
        <v>320</v>
      </c>
      <c r="C40" s="85" t="s">
        <v>321</v>
      </c>
      <c r="D40" s="86" t="s">
        <v>322</v>
      </c>
      <c r="E40" s="85" t="s">
        <v>173</v>
      </c>
      <c r="F40" s="87">
        <v>30.836252999999999</v>
      </c>
      <c r="G40" s="88">
        <v>2319</v>
      </c>
      <c r="H40" s="88" t="s">
        <v>286</v>
      </c>
      <c r="I40" s="88" t="s">
        <v>286</v>
      </c>
      <c r="J40" s="87">
        <v>71509</v>
      </c>
    </row>
    <row r="41" spans="1:10">
      <c r="A41" s="89"/>
      <c r="B41" s="90"/>
      <c r="C41" s="90"/>
      <c r="D41" s="91"/>
      <c r="E41" s="90"/>
      <c r="F41" s="92"/>
      <c r="G41" s="90" t="s">
        <v>22</v>
      </c>
      <c r="H41" s="90" t="s">
        <v>22</v>
      </c>
      <c r="I41" s="92" t="s">
        <v>286</v>
      </c>
      <c r="J41" s="92"/>
    </row>
    <row r="42" spans="1:10" ht="25.5">
      <c r="A42" s="84" t="s">
        <v>52</v>
      </c>
      <c r="B42" s="85" t="s">
        <v>323</v>
      </c>
      <c r="C42" s="85" t="s">
        <v>324</v>
      </c>
      <c r="D42" s="86" t="s">
        <v>325</v>
      </c>
      <c r="E42" s="85" t="s">
        <v>173</v>
      </c>
      <c r="F42" s="87">
        <v>28.05</v>
      </c>
      <c r="G42" s="88">
        <v>1715</v>
      </c>
      <c r="H42" s="88" t="s">
        <v>286</v>
      </c>
      <c r="I42" s="88" t="s">
        <v>286</v>
      </c>
      <c r="J42" s="87">
        <v>48106</v>
      </c>
    </row>
    <row r="43" spans="1:10">
      <c r="A43" s="89"/>
      <c r="B43" s="90"/>
      <c r="C43" s="90"/>
      <c r="D43" s="91"/>
      <c r="E43" s="90"/>
      <c r="F43" s="92"/>
      <c r="G43" s="90" t="s">
        <v>22</v>
      </c>
      <c r="H43" s="90" t="s">
        <v>22</v>
      </c>
      <c r="I43" s="92" t="s">
        <v>286</v>
      </c>
      <c r="J43" s="92"/>
    </row>
    <row r="44" spans="1:10" ht="25.5">
      <c r="A44" s="84" t="s">
        <v>53</v>
      </c>
      <c r="B44" s="85" t="s">
        <v>326</v>
      </c>
      <c r="C44" s="85" t="s">
        <v>327</v>
      </c>
      <c r="D44" s="86" t="s">
        <v>328</v>
      </c>
      <c r="E44" s="85" t="s">
        <v>173</v>
      </c>
      <c r="F44" s="87">
        <v>25.237559999999998</v>
      </c>
      <c r="G44" s="88">
        <v>1654</v>
      </c>
      <c r="H44" s="88" t="s">
        <v>286</v>
      </c>
      <c r="I44" s="88" t="s">
        <v>286</v>
      </c>
      <c r="J44" s="87">
        <v>41743</v>
      </c>
    </row>
    <row r="45" spans="1:10">
      <c r="A45" s="89"/>
      <c r="B45" s="90"/>
      <c r="C45" s="90"/>
      <c r="D45" s="91"/>
      <c r="E45" s="90"/>
      <c r="F45" s="92"/>
      <c r="G45" s="90" t="s">
        <v>22</v>
      </c>
      <c r="H45" s="90" t="s">
        <v>22</v>
      </c>
      <c r="I45" s="92" t="s">
        <v>286</v>
      </c>
      <c r="J45" s="92"/>
    </row>
    <row r="46" spans="1:10" ht="25.5">
      <c r="A46" s="84" t="s">
        <v>54</v>
      </c>
      <c r="B46" s="85" t="s">
        <v>329</v>
      </c>
      <c r="C46" s="85" t="s">
        <v>330</v>
      </c>
      <c r="D46" s="86" t="s">
        <v>331</v>
      </c>
      <c r="E46" s="85" t="s">
        <v>173</v>
      </c>
      <c r="F46" s="87">
        <v>14.484733</v>
      </c>
      <c r="G46" s="88">
        <v>2406</v>
      </c>
      <c r="H46" s="88" t="s">
        <v>286</v>
      </c>
      <c r="I46" s="88" t="s">
        <v>286</v>
      </c>
      <c r="J46" s="87">
        <v>34850</v>
      </c>
    </row>
    <row r="47" spans="1:10">
      <c r="A47" s="89"/>
      <c r="B47" s="90"/>
      <c r="C47" s="90"/>
      <c r="D47" s="91"/>
      <c r="E47" s="90"/>
      <c r="F47" s="92"/>
      <c r="G47" s="90" t="s">
        <v>22</v>
      </c>
      <c r="H47" s="90" t="s">
        <v>22</v>
      </c>
      <c r="I47" s="92" t="s">
        <v>286</v>
      </c>
      <c r="J47" s="92"/>
    </row>
    <row r="48" spans="1:10" ht="25.5">
      <c r="A48" s="84" t="s">
        <v>55</v>
      </c>
      <c r="B48" s="85" t="s">
        <v>332</v>
      </c>
      <c r="C48" s="85" t="s">
        <v>333</v>
      </c>
      <c r="D48" s="86" t="s">
        <v>334</v>
      </c>
      <c r="E48" s="85" t="s">
        <v>173</v>
      </c>
      <c r="F48" s="87">
        <v>5.9984999999999999</v>
      </c>
      <c r="G48" s="88">
        <v>1869</v>
      </c>
      <c r="H48" s="88" t="s">
        <v>286</v>
      </c>
      <c r="I48" s="88" t="s">
        <v>286</v>
      </c>
      <c r="J48" s="87">
        <v>11211</v>
      </c>
    </row>
    <row r="49" spans="1:10">
      <c r="A49" s="89"/>
      <c r="B49" s="90"/>
      <c r="C49" s="90"/>
      <c r="D49" s="91"/>
      <c r="E49" s="90"/>
      <c r="F49" s="92"/>
      <c r="G49" s="90" t="s">
        <v>22</v>
      </c>
      <c r="H49" s="90" t="s">
        <v>22</v>
      </c>
      <c r="I49" s="92" t="s">
        <v>286</v>
      </c>
      <c r="J49" s="92"/>
    </row>
    <row r="50" spans="1:10">
      <c r="A50" s="93"/>
      <c r="B50" s="94"/>
      <c r="C50" s="95"/>
      <c r="D50" s="96" t="s">
        <v>335</v>
      </c>
      <c r="E50" s="94" t="s">
        <v>271</v>
      </c>
      <c r="F50" s="97"/>
      <c r="G50" s="97"/>
      <c r="H50" s="97"/>
      <c r="I50" s="97" t="s">
        <v>22</v>
      </c>
      <c r="J50" s="97">
        <v>11520468</v>
      </c>
    </row>
    <row r="51" spans="1:10">
      <c r="A51" s="93"/>
      <c r="B51" s="94"/>
      <c r="C51" s="95"/>
      <c r="D51" s="96" t="s">
        <v>336</v>
      </c>
      <c r="E51" s="94" t="s">
        <v>173</v>
      </c>
      <c r="F51" s="97">
        <v>5832.8366999999998</v>
      </c>
      <c r="G51" s="97"/>
      <c r="H51" s="97"/>
      <c r="I51" s="97"/>
      <c r="J51" s="97"/>
    </row>
    <row r="52" spans="1:10">
      <c r="A52" s="176"/>
      <c r="B52" s="177"/>
      <c r="C52" s="177"/>
      <c r="D52" s="177"/>
      <c r="E52" s="177"/>
      <c r="F52" s="177"/>
      <c r="G52" s="177"/>
      <c r="H52" s="177"/>
      <c r="I52" s="177"/>
      <c r="J52" s="178"/>
    </row>
    <row r="53" spans="1:10">
      <c r="A53" s="179" t="s">
        <v>337</v>
      </c>
      <c r="B53" s="180"/>
      <c r="C53" s="180"/>
      <c r="D53" s="180"/>
      <c r="E53" s="180"/>
      <c r="F53" s="180"/>
      <c r="G53" s="180"/>
      <c r="H53" s="180"/>
      <c r="I53" s="180"/>
      <c r="J53" s="181"/>
    </row>
    <row r="54" spans="1:10" ht="23.25">
      <c r="A54" s="84" t="s">
        <v>56</v>
      </c>
      <c r="B54" s="85" t="s">
        <v>34</v>
      </c>
      <c r="C54" s="85" t="s">
        <v>338</v>
      </c>
      <c r="D54" s="86" t="s">
        <v>339</v>
      </c>
      <c r="E54" s="85" t="s">
        <v>340</v>
      </c>
      <c r="F54" s="87">
        <v>57.020200000000003</v>
      </c>
      <c r="G54" s="88">
        <v>2470.4899999999998</v>
      </c>
      <c r="H54" s="88" t="s">
        <v>286</v>
      </c>
      <c r="I54" s="88" t="s">
        <v>286</v>
      </c>
      <c r="J54" s="87" t="s">
        <v>341</v>
      </c>
    </row>
    <row r="55" spans="1:10">
      <c r="A55" s="89"/>
      <c r="B55" s="90"/>
      <c r="C55" s="90"/>
      <c r="D55" s="91"/>
      <c r="E55" s="90"/>
      <c r="F55" s="92"/>
      <c r="G55" s="90" t="s">
        <v>22</v>
      </c>
      <c r="H55" s="90" t="s">
        <v>22</v>
      </c>
      <c r="I55" s="92" t="s">
        <v>286</v>
      </c>
      <c r="J55" s="92"/>
    </row>
    <row r="56" spans="1:10">
      <c r="A56" s="93"/>
      <c r="B56" s="94"/>
      <c r="C56" s="95"/>
      <c r="D56" s="96" t="s">
        <v>342</v>
      </c>
      <c r="E56" s="94" t="s">
        <v>271</v>
      </c>
      <c r="F56" s="97"/>
      <c r="G56" s="97"/>
      <c r="H56" s="97"/>
      <c r="I56" s="97" t="s">
        <v>22</v>
      </c>
      <c r="J56" s="97">
        <v>11520468</v>
      </c>
    </row>
    <row r="57" spans="1:10">
      <c r="A57" s="176"/>
      <c r="B57" s="177"/>
      <c r="C57" s="177"/>
      <c r="D57" s="177"/>
      <c r="E57" s="177"/>
      <c r="F57" s="177"/>
      <c r="G57" s="177"/>
      <c r="H57" s="177"/>
      <c r="I57" s="177"/>
      <c r="J57" s="178"/>
    </row>
    <row r="58" spans="1:10">
      <c r="A58" s="179" t="s">
        <v>343</v>
      </c>
      <c r="B58" s="180"/>
      <c r="C58" s="180"/>
      <c r="D58" s="180"/>
      <c r="E58" s="180"/>
      <c r="F58" s="180"/>
      <c r="G58" s="180"/>
      <c r="H58" s="180"/>
      <c r="I58" s="180"/>
      <c r="J58" s="181"/>
    </row>
    <row r="59" spans="1:10" ht="25.5">
      <c r="A59" s="98"/>
      <c r="B59" s="99"/>
      <c r="C59" s="100"/>
      <c r="D59" s="101"/>
      <c r="E59" s="102"/>
      <c r="F59" s="103"/>
      <c r="G59" s="104" t="s">
        <v>344</v>
      </c>
      <c r="H59" s="105"/>
      <c r="I59" s="104" t="s">
        <v>345</v>
      </c>
      <c r="J59" s="103"/>
    </row>
    <row r="60" spans="1:10">
      <c r="A60" s="167" t="s">
        <v>346</v>
      </c>
      <c r="B60" s="168"/>
      <c r="C60" s="168"/>
      <c r="D60" s="168"/>
      <c r="E60" s="168"/>
      <c r="F60" s="168"/>
      <c r="G60" s="168"/>
      <c r="H60" s="168"/>
      <c r="I60" s="168"/>
      <c r="J60" s="169"/>
    </row>
    <row r="61" spans="1:10" ht="23.25">
      <c r="A61" s="84" t="s">
        <v>57</v>
      </c>
      <c r="B61" s="85" t="s">
        <v>347</v>
      </c>
      <c r="C61" s="85" t="s">
        <v>348</v>
      </c>
      <c r="D61" s="86" t="s">
        <v>349</v>
      </c>
      <c r="E61" s="85" t="s">
        <v>350</v>
      </c>
      <c r="F61" s="87">
        <v>28.907980800000001</v>
      </c>
      <c r="G61" s="88">
        <v>3109</v>
      </c>
      <c r="H61" s="88" t="s">
        <v>286</v>
      </c>
      <c r="I61" s="106">
        <v>1869</v>
      </c>
      <c r="J61" s="87">
        <v>89875</v>
      </c>
    </row>
    <row r="62" spans="1:10">
      <c r="A62" s="89"/>
      <c r="B62" s="90"/>
      <c r="C62" s="90"/>
      <c r="D62" s="91"/>
      <c r="E62" s="90"/>
      <c r="F62" s="92"/>
      <c r="G62" s="90" t="s">
        <v>22</v>
      </c>
      <c r="H62" s="90" t="s">
        <v>22</v>
      </c>
      <c r="I62" s="92">
        <v>54029.02</v>
      </c>
      <c r="J62" s="92"/>
    </row>
    <row r="63" spans="1:10" ht="25.5">
      <c r="A63" s="84" t="s">
        <v>58</v>
      </c>
      <c r="B63" s="85" t="s">
        <v>351</v>
      </c>
      <c r="C63" s="85" t="s">
        <v>352</v>
      </c>
      <c r="D63" s="86" t="s">
        <v>353</v>
      </c>
      <c r="E63" s="85" t="s">
        <v>350</v>
      </c>
      <c r="F63" s="87">
        <v>8.6486400000000003</v>
      </c>
      <c r="G63" s="88">
        <v>8794</v>
      </c>
      <c r="H63" s="88" t="s">
        <v>286</v>
      </c>
      <c r="I63" s="106">
        <v>2233</v>
      </c>
      <c r="J63" s="87">
        <v>76056</v>
      </c>
    </row>
    <row r="64" spans="1:10">
      <c r="A64" s="89"/>
      <c r="B64" s="90"/>
      <c r="C64" s="90"/>
      <c r="D64" s="91"/>
      <c r="E64" s="90"/>
      <c r="F64" s="92"/>
      <c r="G64" s="90" t="s">
        <v>22</v>
      </c>
      <c r="H64" s="90" t="s">
        <v>22</v>
      </c>
      <c r="I64" s="92">
        <v>19312.41</v>
      </c>
      <c r="J64" s="92"/>
    </row>
    <row r="65" spans="1:10" ht="23.25">
      <c r="A65" s="84" t="s">
        <v>59</v>
      </c>
      <c r="B65" s="85" t="s">
        <v>354</v>
      </c>
      <c r="C65" s="85" t="s">
        <v>355</v>
      </c>
      <c r="D65" s="86" t="s">
        <v>356</v>
      </c>
      <c r="E65" s="85" t="s">
        <v>350</v>
      </c>
      <c r="F65" s="87">
        <v>13.5116312</v>
      </c>
      <c r="G65" s="88">
        <v>4492</v>
      </c>
      <c r="H65" s="88" t="s">
        <v>286</v>
      </c>
      <c r="I65" s="106">
        <v>2233</v>
      </c>
      <c r="J65" s="87">
        <v>60694</v>
      </c>
    </row>
    <row r="66" spans="1:10">
      <c r="A66" s="89"/>
      <c r="B66" s="90"/>
      <c r="C66" s="90"/>
      <c r="D66" s="91"/>
      <c r="E66" s="90"/>
      <c r="F66" s="92"/>
      <c r="G66" s="90" t="s">
        <v>22</v>
      </c>
      <c r="H66" s="90" t="s">
        <v>22</v>
      </c>
      <c r="I66" s="92">
        <v>30171.47</v>
      </c>
      <c r="J66" s="92"/>
    </row>
    <row r="67" spans="1:10">
      <c r="A67" s="170" t="s">
        <v>357</v>
      </c>
      <c r="B67" s="171"/>
      <c r="C67" s="171"/>
      <c r="D67" s="171"/>
      <c r="E67" s="171"/>
      <c r="F67" s="171"/>
      <c r="G67" s="171"/>
      <c r="H67" s="171"/>
      <c r="I67" s="171"/>
      <c r="J67" s="172"/>
    </row>
    <row r="68" spans="1:10" ht="23.25">
      <c r="A68" s="84" t="s">
        <v>60</v>
      </c>
      <c r="B68" s="85" t="s">
        <v>358</v>
      </c>
      <c r="C68" s="85" t="s">
        <v>359</v>
      </c>
      <c r="D68" s="86" t="s">
        <v>360</v>
      </c>
      <c r="E68" s="85" t="s">
        <v>350</v>
      </c>
      <c r="F68" s="87">
        <v>6.0225967999999996</v>
      </c>
      <c r="G68" s="88">
        <v>7174</v>
      </c>
      <c r="H68" s="88" t="s">
        <v>286</v>
      </c>
      <c r="I68" s="107">
        <v>3190</v>
      </c>
      <c r="J68" s="87">
        <v>43206</v>
      </c>
    </row>
    <row r="69" spans="1:10">
      <c r="A69" s="89"/>
      <c r="B69" s="90"/>
      <c r="C69" s="90"/>
      <c r="D69" s="91"/>
      <c r="E69" s="90"/>
      <c r="F69" s="92"/>
      <c r="G69" s="90" t="s">
        <v>22</v>
      </c>
      <c r="H69" s="90" t="s">
        <v>22</v>
      </c>
      <c r="I69" s="92">
        <v>19212.080000000002</v>
      </c>
      <c r="J69" s="92"/>
    </row>
    <row r="70" spans="1:10">
      <c r="A70" s="173" t="s">
        <v>361</v>
      </c>
      <c r="B70" s="174"/>
      <c r="C70" s="174"/>
      <c r="D70" s="174"/>
      <c r="E70" s="174"/>
      <c r="F70" s="174"/>
      <c r="G70" s="174"/>
      <c r="H70" s="174"/>
      <c r="I70" s="174"/>
      <c r="J70" s="175"/>
    </row>
    <row r="71" spans="1:10" ht="23.25">
      <c r="A71" s="84" t="s">
        <v>61</v>
      </c>
      <c r="B71" s="85" t="s">
        <v>362</v>
      </c>
      <c r="C71" s="85" t="s">
        <v>363</v>
      </c>
      <c r="D71" s="86" t="s">
        <v>364</v>
      </c>
      <c r="E71" s="85" t="s">
        <v>350</v>
      </c>
      <c r="F71" s="87">
        <v>59.41704</v>
      </c>
      <c r="G71" s="88">
        <v>156</v>
      </c>
      <c r="H71" s="88" t="s">
        <v>286</v>
      </c>
      <c r="I71" s="108" t="s">
        <v>286</v>
      </c>
      <c r="J71" s="87">
        <v>9269</v>
      </c>
    </row>
    <row r="72" spans="1:10">
      <c r="A72" s="89"/>
      <c r="B72" s="90"/>
      <c r="C72" s="90"/>
      <c r="D72" s="91"/>
      <c r="E72" s="90"/>
      <c r="F72" s="92"/>
      <c r="G72" s="90" t="s">
        <v>22</v>
      </c>
      <c r="H72" s="90" t="s">
        <v>22</v>
      </c>
      <c r="I72" s="92" t="s">
        <v>286</v>
      </c>
      <c r="J72" s="92"/>
    </row>
    <row r="73" spans="1:10" ht="23.25">
      <c r="A73" s="84" t="s">
        <v>62</v>
      </c>
      <c r="B73" s="85" t="s">
        <v>365</v>
      </c>
      <c r="C73" s="85" t="s">
        <v>366</v>
      </c>
      <c r="D73" s="86" t="s">
        <v>367</v>
      </c>
      <c r="E73" s="85" t="s">
        <v>350</v>
      </c>
      <c r="F73" s="87">
        <v>33.054630000000003</v>
      </c>
      <c r="G73" s="88">
        <v>103</v>
      </c>
      <c r="H73" s="88" t="s">
        <v>286</v>
      </c>
      <c r="I73" s="108" t="s">
        <v>286</v>
      </c>
      <c r="J73" s="87">
        <v>3405</v>
      </c>
    </row>
    <row r="74" spans="1:10">
      <c r="A74" s="89"/>
      <c r="B74" s="90"/>
      <c r="C74" s="90"/>
      <c r="D74" s="91"/>
      <c r="E74" s="90"/>
      <c r="F74" s="92"/>
      <c r="G74" s="90" t="s">
        <v>22</v>
      </c>
      <c r="H74" s="90" t="s">
        <v>22</v>
      </c>
      <c r="I74" s="92" t="s">
        <v>286</v>
      </c>
      <c r="J74" s="92"/>
    </row>
    <row r="75" spans="1:10" ht="23.25">
      <c r="A75" s="84" t="s">
        <v>63</v>
      </c>
      <c r="B75" s="85" t="s">
        <v>368</v>
      </c>
      <c r="C75" s="85" t="s">
        <v>369</v>
      </c>
      <c r="D75" s="86" t="s">
        <v>370</v>
      </c>
      <c r="E75" s="85" t="s">
        <v>350</v>
      </c>
      <c r="F75" s="87">
        <v>5.8400999999999996</v>
      </c>
      <c r="G75" s="88">
        <v>352</v>
      </c>
      <c r="H75" s="88" t="s">
        <v>286</v>
      </c>
      <c r="I75" s="108" t="s">
        <v>286</v>
      </c>
      <c r="J75" s="87">
        <v>2056</v>
      </c>
    </row>
    <row r="76" spans="1:10">
      <c r="A76" s="89"/>
      <c r="B76" s="90"/>
      <c r="C76" s="90"/>
      <c r="D76" s="91"/>
      <c r="E76" s="90"/>
      <c r="F76" s="92"/>
      <c r="G76" s="90" t="s">
        <v>22</v>
      </c>
      <c r="H76" s="90" t="s">
        <v>22</v>
      </c>
      <c r="I76" s="92" t="s">
        <v>286</v>
      </c>
      <c r="J76" s="92"/>
    </row>
    <row r="77" spans="1:10" ht="23.25">
      <c r="A77" s="84" t="s">
        <v>64</v>
      </c>
      <c r="B77" s="85" t="s">
        <v>371</v>
      </c>
      <c r="C77" s="85" t="s">
        <v>372</v>
      </c>
      <c r="D77" s="86" t="s">
        <v>373</v>
      </c>
      <c r="E77" s="85" t="s">
        <v>350</v>
      </c>
      <c r="F77" s="87">
        <v>91.544605570000002</v>
      </c>
      <c r="G77" s="88">
        <v>16</v>
      </c>
      <c r="H77" s="88" t="s">
        <v>286</v>
      </c>
      <c r="I77" s="108" t="s">
        <v>286</v>
      </c>
      <c r="J77" s="87">
        <v>1465</v>
      </c>
    </row>
    <row r="78" spans="1:10">
      <c r="A78" s="89"/>
      <c r="B78" s="90"/>
      <c r="C78" s="90"/>
      <c r="D78" s="91"/>
      <c r="E78" s="90"/>
      <c r="F78" s="92"/>
      <c r="G78" s="90" t="s">
        <v>22</v>
      </c>
      <c r="H78" s="90" t="s">
        <v>22</v>
      </c>
      <c r="I78" s="92" t="s">
        <v>286</v>
      </c>
      <c r="J78" s="92"/>
    </row>
    <row r="79" spans="1:10" ht="23.25">
      <c r="A79" s="84" t="s">
        <v>65</v>
      </c>
      <c r="B79" s="85" t="s">
        <v>374</v>
      </c>
      <c r="C79" s="85" t="s">
        <v>375</v>
      </c>
      <c r="D79" s="86" t="s">
        <v>376</v>
      </c>
      <c r="E79" s="85" t="s">
        <v>350</v>
      </c>
      <c r="F79" s="87">
        <v>47.499816000000003</v>
      </c>
      <c r="G79" s="88">
        <v>15</v>
      </c>
      <c r="H79" s="88" t="s">
        <v>286</v>
      </c>
      <c r="I79" s="108" t="s">
        <v>286</v>
      </c>
      <c r="J79" s="87">
        <v>712</v>
      </c>
    </row>
    <row r="80" spans="1:10">
      <c r="A80" s="89"/>
      <c r="B80" s="90"/>
      <c r="C80" s="90"/>
      <c r="D80" s="91"/>
      <c r="E80" s="90"/>
      <c r="F80" s="92"/>
      <c r="G80" s="90" t="s">
        <v>22</v>
      </c>
      <c r="H80" s="90" t="s">
        <v>22</v>
      </c>
      <c r="I80" s="92" t="s">
        <v>286</v>
      </c>
      <c r="J80" s="92"/>
    </row>
    <row r="81" spans="1:10" ht="23.25">
      <c r="A81" s="84" t="s">
        <v>66</v>
      </c>
      <c r="B81" s="85" t="s">
        <v>377</v>
      </c>
      <c r="C81" s="85" t="s">
        <v>378</v>
      </c>
      <c r="D81" s="86" t="s">
        <v>379</v>
      </c>
      <c r="E81" s="85" t="s">
        <v>350</v>
      </c>
      <c r="F81" s="87">
        <v>2.1215999999999999</v>
      </c>
      <c r="G81" s="88">
        <v>92</v>
      </c>
      <c r="H81" s="88" t="s">
        <v>286</v>
      </c>
      <c r="I81" s="108" t="s">
        <v>286</v>
      </c>
      <c r="J81" s="87">
        <v>195</v>
      </c>
    </row>
    <row r="82" spans="1:10">
      <c r="A82" s="89"/>
      <c r="B82" s="90"/>
      <c r="C82" s="90"/>
      <c r="D82" s="91"/>
      <c r="E82" s="90"/>
      <c r="F82" s="92"/>
      <c r="G82" s="90" t="s">
        <v>22</v>
      </c>
      <c r="H82" s="90" t="s">
        <v>22</v>
      </c>
      <c r="I82" s="92" t="s">
        <v>286</v>
      </c>
      <c r="J82" s="92"/>
    </row>
    <row r="83" spans="1:10" ht="23.25">
      <c r="A83" s="84" t="s">
        <v>67</v>
      </c>
      <c r="B83" s="85" t="s">
        <v>380</v>
      </c>
      <c r="C83" s="85" t="s">
        <v>381</v>
      </c>
      <c r="D83" s="86" t="s">
        <v>382</v>
      </c>
      <c r="E83" s="85" t="s">
        <v>350</v>
      </c>
      <c r="F83" s="87">
        <v>8.5212400000000006</v>
      </c>
      <c r="G83" s="88">
        <v>16</v>
      </c>
      <c r="H83" s="88" t="s">
        <v>286</v>
      </c>
      <c r="I83" s="108" t="s">
        <v>286</v>
      </c>
      <c r="J83" s="87">
        <v>136</v>
      </c>
    </row>
    <row r="84" spans="1:10">
      <c r="A84" s="89"/>
      <c r="B84" s="90"/>
      <c r="C84" s="90"/>
      <c r="D84" s="91"/>
      <c r="E84" s="90"/>
      <c r="F84" s="92"/>
      <c r="G84" s="90" t="s">
        <v>22</v>
      </c>
      <c r="H84" s="90" t="s">
        <v>22</v>
      </c>
      <c r="I84" s="92" t="s">
        <v>286</v>
      </c>
      <c r="J84" s="92"/>
    </row>
    <row r="85" spans="1:10" ht="23.25">
      <c r="A85" s="84" t="s">
        <v>68</v>
      </c>
      <c r="B85" s="85" t="s">
        <v>383</v>
      </c>
      <c r="C85" s="85" t="s">
        <v>384</v>
      </c>
      <c r="D85" s="86" t="s">
        <v>385</v>
      </c>
      <c r="E85" s="85" t="s">
        <v>350</v>
      </c>
      <c r="F85" s="87">
        <v>6.7615102900000004</v>
      </c>
      <c r="G85" s="88">
        <v>18</v>
      </c>
      <c r="H85" s="88" t="s">
        <v>286</v>
      </c>
      <c r="I85" s="108" t="s">
        <v>286</v>
      </c>
      <c r="J85" s="87">
        <v>122</v>
      </c>
    </row>
    <row r="86" spans="1:10">
      <c r="A86" s="89"/>
      <c r="B86" s="90"/>
      <c r="C86" s="90"/>
      <c r="D86" s="91"/>
      <c r="E86" s="90"/>
      <c r="F86" s="92"/>
      <c r="G86" s="90" t="s">
        <v>22</v>
      </c>
      <c r="H86" s="90" t="s">
        <v>22</v>
      </c>
      <c r="I86" s="92" t="s">
        <v>286</v>
      </c>
      <c r="J86" s="92"/>
    </row>
    <row r="87" spans="1:10" ht="23.25">
      <c r="A87" s="84" t="s">
        <v>69</v>
      </c>
      <c r="B87" s="85" t="s">
        <v>386</v>
      </c>
      <c r="C87" s="85" t="s">
        <v>387</v>
      </c>
      <c r="D87" s="86" t="s">
        <v>388</v>
      </c>
      <c r="E87" s="85" t="s">
        <v>350</v>
      </c>
      <c r="F87" s="87">
        <v>1.0660499999999999</v>
      </c>
      <c r="G87" s="88">
        <v>31</v>
      </c>
      <c r="H87" s="88" t="s">
        <v>286</v>
      </c>
      <c r="I87" s="108" t="s">
        <v>286</v>
      </c>
      <c r="J87" s="87">
        <v>33</v>
      </c>
    </row>
    <row r="88" spans="1:10">
      <c r="A88" s="89"/>
      <c r="B88" s="90"/>
      <c r="C88" s="90"/>
      <c r="D88" s="91"/>
      <c r="E88" s="90"/>
      <c r="F88" s="92"/>
      <c r="G88" s="90" t="s">
        <v>22</v>
      </c>
      <c r="H88" s="90" t="s">
        <v>22</v>
      </c>
      <c r="I88" s="92" t="s">
        <v>286</v>
      </c>
      <c r="J88" s="92"/>
    </row>
    <row r="89" spans="1:10" ht="23.25">
      <c r="A89" s="84" t="s">
        <v>70</v>
      </c>
      <c r="B89" s="85" t="s">
        <v>389</v>
      </c>
      <c r="C89" s="85" t="s">
        <v>390</v>
      </c>
      <c r="D89" s="86" t="s">
        <v>391</v>
      </c>
      <c r="E89" s="85" t="s">
        <v>350</v>
      </c>
      <c r="F89" s="87">
        <v>2.2776000000000001E-2</v>
      </c>
      <c r="G89" s="88">
        <v>35</v>
      </c>
      <c r="H89" s="88" t="s">
        <v>286</v>
      </c>
      <c r="I89" s="108" t="s">
        <v>286</v>
      </c>
      <c r="J89" s="87">
        <v>0.8</v>
      </c>
    </row>
    <row r="90" spans="1:10">
      <c r="A90" s="89"/>
      <c r="B90" s="90"/>
      <c r="C90" s="90"/>
      <c r="D90" s="91"/>
      <c r="E90" s="90"/>
      <c r="F90" s="92"/>
      <c r="G90" s="90" t="s">
        <v>22</v>
      </c>
      <c r="H90" s="90" t="s">
        <v>22</v>
      </c>
      <c r="I90" s="92" t="s">
        <v>286</v>
      </c>
      <c r="J90" s="92"/>
    </row>
    <row r="91" spans="1:10">
      <c r="A91" s="93"/>
      <c r="B91" s="94"/>
      <c r="C91" s="95"/>
      <c r="D91" s="96" t="s">
        <v>392</v>
      </c>
      <c r="E91" s="94" t="s">
        <v>271</v>
      </c>
      <c r="F91" s="97"/>
      <c r="G91" s="97"/>
      <c r="H91" s="97"/>
      <c r="I91" s="97">
        <v>140866</v>
      </c>
      <c r="J91" s="97">
        <v>337361</v>
      </c>
    </row>
    <row r="92" spans="1:10">
      <c r="A92" s="176"/>
      <c r="B92" s="177"/>
      <c r="C92" s="177"/>
      <c r="D92" s="177"/>
      <c r="E92" s="177"/>
      <c r="F92" s="177"/>
      <c r="G92" s="177"/>
      <c r="H92" s="177"/>
      <c r="I92" s="177"/>
      <c r="J92" s="178"/>
    </row>
    <row r="93" spans="1:10">
      <c r="A93" s="179" t="s">
        <v>393</v>
      </c>
      <c r="B93" s="180"/>
      <c r="C93" s="180"/>
      <c r="D93" s="180"/>
      <c r="E93" s="180"/>
      <c r="F93" s="180"/>
      <c r="G93" s="180"/>
      <c r="H93" s="180"/>
      <c r="I93" s="180"/>
      <c r="J93" s="181"/>
    </row>
    <row r="94" spans="1:10">
      <c r="A94" s="167" t="s">
        <v>394</v>
      </c>
      <c r="B94" s="168"/>
      <c r="C94" s="168"/>
      <c r="D94" s="168"/>
      <c r="E94" s="168"/>
      <c r="F94" s="168"/>
      <c r="G94" s="168"/>
      <c r="H94" s="168"/>
      <c r="I94" s="168"/>
      <c r="J94" s="169"/>
    </row>
    <row r="95" spans="1:10" ht="38.25">
      <c r="A95" s="84" t="s">
        <v>71</v>
      </c>
      <c r="B95" s="85" t="s">
        <v>395</v>
      </c>
      <c r="C95" s="85" t="s">
        <v>396</v>
      </c>
      <c r="D95" s="86" t="s">
        <v>397</v>
      </c>
      <c r="E95" s="85" t="s">
        <v>398</v>
      </c>
      <c r="F95" s="87">
        <v>220</v>
      </c>
      <c r="G95" s="88">
        <v>62141</v>
      </c>
      <c r="H95" s="88">
        <v>61330</v>
      </c>
      <c r="I95" s="106" t="s">
        <v>286</v>
      </c>
      <c r="J95" s="87">
        <v>13671020</v>
      </c>
    </row>
    <row r="96" spans="1:10">
      <c r="A96" s="89"/>
      <c r="B96" s="90"/>
      <c r="C96" s="90"/>
      <c r="D96" s="91"/>
      <c r="E96" s="90"/>
      <c r="F96" s="92"/>
      <c r="G96" s="90" t="s">
        <v>22</v>
      </c>
      <c r="H96" s="90" t="s">
        <v>22</v>
      </c>
      <c r="I96" s="92" t="s">
        <v>286</v>
      </c>
      <c r="J96" s="92"/>
    </row>
    <row r="97" spans="1:10" ht="25.5">
      <c r="A97" s="84" t="s">
        <v>72</v>
      </c>
      <c r="B97" s="85" t="s">
        <v>399</v>
      </c>
      <c r="C97" s="85" t="s">
        <v>400</v>
      </c>
      <c r="D97" s="86" t="s">
        <v>401</v>
      </c>
      <c r="E97" s="85" t="s">
        <v>398</v>
      </c>
      <c r="F97" s="87">
        <v>1035</v>
      </c>
      <c r="G97" s="88">
        <v>2527</v>
      </c>
      <c r="H97" s="88">
        <v>2506</v>
      </c>
      <c r="I97" s="106" t="s">
        <v>286</v>
      </c>
      <c r="J97" s="87">
        <v>2615445</v>
      </c>
    </row>
    <row r="98" spans="1:10">
      <c r="A98" s="89"/>
      <c r="B98" s="90"/>
      <c r="C98" s="90"/>
      <c r="D98" s="91"/>
      <c r="E98" s="90"/>
      <c r="F98" s="92"/>
      <c r="G98" s="90" t="s">
        <v>22</v>
      </c>
      <c r="H98" s="90" t="s">
        <v>22</v>
      </c>
      <c r="I98" s="92" t="s">
        <v>286</v>
      </c>
      <c r="J98" s="92"/>
    </row>
    <row r="99" spans="1:10" ht="28.5">
      <c r="A99" s="84" t="s">
        <v>73</v>
      </c>
      <c r="B99" s="85"/>
      <c r="C99" s="85" t="s">
        <v>402</v>
      </c>
      <c r="D99" s="86" t="s">
        <v>403</v>
      </c>
      <c r="E99" s="85" t="s">
        <v>398</v>
      </c>
      <c r="F99" s="87">
        <v>30.97</v>
      </c>
      <c r="G99" s="88">
        <v>64321</v>
      </c>
      <c r="H99" s="88">
        <v>63530</v>
      </c>
      <c r="I99" s="106" t="s">
        <v>286</v>
      </c>
      <c r="J99" s="87">
        <v>1992021</v>
      </c>
    </row>
    <row r="100" spans="1:10">
      <c r="A100" s="89"/>
      <c r="B100" s="90"/>
      <c r="C100" s="90"/>
      <c r="D100" s="91"/>
      <c r="E100" s="90"/>
      <c r="F100" s="92"/>
      <c r="G100" s="90" t="s">
        <v>22</v>
      </c>
      <c r="H100" s="90" t="s">
        <v>22</v>
      </c>
      <c r="I100" s="92" t="s">
        <v>286</v>
      </c>
      <c r="J100" s="92"/>
    </row>
    <row r="101" spans="1:10" ht="23.25">
      <c r="A101" s="84" t="s">
        <v>74</v>
      </c>
      <c r="B101" s="85" t="s">
        <v>404</v>
      </c>
      <c r="C101" s="85" t="s">
        <v>405</v>
      </c>
      <c r="D101" s="86" t="s">
        <v>406</v>
      </c>
      <c r="E101" s="85" t="s">
        <v>407</v>
      </c>
      <c r="F101" s="87">
        <v>17634.2</v>
      </c>
      <c r="G101" s="88">
        <v>94</v>
      </c>
      <c r="H101" s="88">
        <v>90</v>
      </c>
      <c r="I101" s="106" t="s">
        <v>286</v>
      </c>
      <c r="J101" s="87">
        <v>1657615</v>
      </c>
    </row>
    <row r="102" spans="1:10">
      <c r="A102" s="89"/>
      <c r="B102" s="90"/>
      <c r="C102" s="90"/>
      <c r="D102" s="91"/>
      <c r="E102" s="90"/>
      <c r="F102" s="92"/>
      <c r="G102" s="90" t="s">
        <v>22</v>
      </c>
      <c r="H102" s="90" t="s">
        <v>22</v>
      </c>
      <c r="I102" s="92" t="s">
        <v>286</v>
      </c>
      <c r="J102" s="92"/>
    </row>
    <row r="103" spans="1:10" ht="23.25">
      <c r="A103" s="84" t="s">
        <v>75</v>
      </c>
      <c r="B103" s="85"/>
      <c r="C103" s="85" t="s">
        <v>408</v>
      </c>
      <c r="D103" s="86" t="s">
        <v>409</v>
      </c>
      <c r="E103" s="85" t="s">
        <v>398</v>
      </c>
      <c r="F103" s="87">
        <v>50</v>
      </c>
      <c r="G103" s="88">
        <v>24272</v>
      </c>
      <c r="H103" s="88">
        <v>23962</v>
      </c>
      <c r="I103" s="106" t="s">
        <v>286</v>
      </c>
      <c r="J103" s="87">
        <v>1213600</v>
      </c>
    </row>
    <row r="104" spans="1:10">
      <c r="A104" s="89"/>
      <c r="B104" s="90"/>
      <c r="C104" s="90"/>
      <c r="D104" s="91"/>
      <c r="E104" s="90"/>
      <c r="F104" s="92"/>
      <c r="G104" s="90" t="s">
        <v>22</v>
      </c>
      <c r="H104" s="90" t="s">
        <v>22</v>
      </c>
      <c r="I104" s="92" t="s">
        <v>286</v>
      </c>
      <c r="J104" s="92"/>
    </row>
    <row r="105" spans="1:10">
      <c r="A105" s="170" t="s">
        <v>410</v>
      </c>
      <c r="B105" s="171"/>
      <c r="C105" s="171"/>
      <c r="D105" s="171"/>
      <c r="E105" s="171"/>
      <c r="F105" s="171"/>
      <c r="G105" s="171"/>
      <c r="H105" s="171"/>
      <c r="I105" s="171"/>
      <c r="J105" s="172"/>
    </row>
    <row r="106" spans="1:10" ht="28.5">
      <c r="A106" s="84" t="s">
        <v>76</v>
      </c>
      <c r="B106" s="85"/>
      <c r="C106" s="85" t="s">
        <v>411</v>
      </c>
      <c r="D106" s="86" t="s">
        <v>412</v>
      </c>
      <c r="E106" s="85" t="s">
        <v>398</v>
      </c>
      <c r="F106" s="87">
        <v>16.79</v>
      </c>
      <c r="G106" s="88">
        <v>67241</v>
      </c>
      <c r="H106" s="88">
        <v>66415</v>
      </c>
      <c r="I106" s="107" t="s">
        <v>286</v>
      </c>
      <c r="J106" s="87">
        <v>1128976</v>
      </c>
    </row>
    <row r="107" spans="1:10">
      <c r="A107" s="89"/>
      <c r="B107" s="90"/>
      <c r="C107" s="90"/>
      <c r="D107" s="91"/>
      <c r="E107" s="90"/>
      <c r="F107" s="92"/>
      <c r="G107" s="90" t="s">
        <v>22</v>
      </c>
      <c r="H107" s="90" t="s">
        <v>22</v>
      </c>
      <c r="I107" s="92" t="s">
        <v>286</v>
      </c>
      <c r="J107" s="92"/>
    </row>
    <row r="108" spans="1:10" ht="25.5">
      <c r="A108" s="84" t="s">
        <v>77</v>
      </c>
      <c r="B108" s="85" t="s">
        <v>413</v>
      </c>
      <c r="C108" s="85" t="s">
        <v>414</v>
      </c>
      <c r="D108" s="86" t="s">
        <v>415</v>
      </c>
      <c r="E108" s="85" t="s">
        <v>416</v>
      </c>
      <c r="F108" s="87">
        <v>3.4860000000000002</v>
      </c>
      <c r="G108" s="88">
        <v>161672</v>
      </c>
      <c r="H108" s="88">
        <v>159107</v>
      </c>
      <c r="I108" s="107" t="s">
        <v>286</v>
      </c>
      <c r="J108" s="87">
        <v>563589</v>
      </c>
    </row>
    <row r="109" spans="1:10">
      <c r="A109" s="89"/>
      <c r="B109" s="90"/>
      <c r="C109" s="90"/>
      <c r="D109" s="91"/>
      <c r="E109" s="90"/>
      <c r="F109" s="92"/>
      <c r="G109" s="90" t="s">
        <v>22</v>
      </c>
      <c r="H109" s="90" t="s">
        <v>22</v>
      </c>
      <c r="I109" s="92" t="s">
        <v>286</v>
      </c>
      <c r="J109" s="92"/>
    </row>
    <row r="110" spans="1:10" ht="23.25">
      <c r="A110" s="84" t="s">
        <v>78</v>
      </c>
      <c r="B110" s="85" t="s">
        <v>417</v>
      </c>
      <c r="C110" s="85" t="s">
        <v>418</v>
      </c>
      <c r="D110" s="86" t="s">
        <v>419</v>
      </c>
      <c r="E110" s="85" t="s">
        <v>420</v>
      </c>
      <c r="F110" s="87">
        <v>0.72799999999999998</v>
      </c>
      <c r="G110" s="88">
        <v>722519</v>
      </c>
      <c r="H110" s="88">
        <v>713052</v>
      </c>
      <c r="I110" s="107" t="s">
        <v>286</v>
      </c>
      <c r="J110" s="87">
        <v>525994</v>
      </c>
    </row>
    <row r="111" spans="1:10">
      <c r="A111" s="89"/>
      <c r="B111" s="90"/>
      <c r="C111" s="90"/>
      <c r="D111" s="91"/>
      <c r="E111" s="90"/>
      <c r="F111" s="92"/>
      <c r="G111" s="90" t="s">
        <v>22</v>
      </c>
      <c r="H111" s="90" t="s">
        <v>22</v>
      </c>
      <c r="I111" s="92" t="s">
        <v>286</v>
      </c>
      <c r="J111" s="92"/>
    </row>
    <row r="112" spans="1:10" ht="25.5">
      <c r="A112" s="84" t="s">
        <v>79</v>
      </c>
      <c r="B112" s="85" t="s">
        <v>421</v>
      </c>
      <c r="C112" s="85" t="s">
        <v>422</v>
      </c>
      <c r="D112" s="86" t="s">
        <v>423</v>
      </c>
      <c r="E112" s="85" t="s">
        <v>213</v>
      </c>
      <c r="F112" s="87">
        <v>132.9228</v>
      </c>
      <c r="G112" s="88">
        <v>3762</v>
      </c>
      <c r="H112" s="88">
        <v>3716</v>
      </c>
      <c r="I112" s="107" t="s">
        <v>286</v>
      </c>
      <c r="J112" s="87">
        <v>500056</v>
      </c>
    </row>
    <row r="113" spans="1:10">
      <c r="A113" s="89"/>
      <c r="B113" s="90"/>
      <c r="C113" s="90"/>
      <c r="D113" s="91"/>
      <c r="E113" s="90"/>
      <c r="F113" s="92"/>
      <c r="G113" s="90" t="s">
        <v>22</v>
      </c>
      <c r="H113" s="90" t="s">
        <v>22</v>
      </c>
      <c r="I113" s="92" t="s">
        <v>286</v>
      </c>
      <c r="J113" s="92"/>
    </row>
    <row r="114" spans="1:10" ht="25.5">
      <c r="A114" s="84" t="s">
        <v>80</v>
      </c>
      <c r="B114" s="85" t="s">
        <v>424</v>
      </c>
      <c r="C114" s="85" t="s">
        <v>425</v>
      </c>
      <c r="D114" s="86" t="s">
        <v>426</v>
      </c>
      <c r="E114" s="85" t="s">
        <v>416</v>
      </c>
      <c r="F114" s="87">
        <v>3.6</v>
      </c>
      <c r="G114" s="88">
        <v>137428</v>
      </c>
      <c r="H114" s="88">
        <v>135151</v>
      </c>
      <c r="I114" s="107" t="s">
        <v>286</v>
      </c>
      <c r="J114" s="87">
        <v>494741</v>
      </c>
    </row>
    <row r="115" spans="1:10">
      <c r="A115" s="89"/>
      <c r="B115" s="90"/>
      <c r="C115" s="90"/>
      <c r="D115" s="91"/>
      <c r="E115" s="90"/>
      <c r="F115" s="92"/>
      <c r="G115" s="90" t="s">
        <v>22</v>
      </c>
      <c r="H115" s="90" t="s">
        <v>22</v>
      </c>
      <c r="I115" s="92" t="s">
        <v>286</v>
      </c>
      <c r="J115" s="92"/>
    </row>
    <row r="116" spans="1:10" ht="23.25">
      <c r="A116" s="84" t="s">
        <v>81</v>
      </c>
      <c r="B116" s="85" t="s">
        <v>427</v>
      </c>
      <c r="C116" s="85" t="s">
        <v>428</v>
      </c>
      <c r="D116" s="86" t="s">
        <v>429</v>
      </c>
      <c r="E116" s="85" t="s">
        <v>416</v>
      </c>
      <c r="F116" s="87">
        <v>19.117000000000001</v>
      </c>
      <c r="G116" s="88">
        <v>22515</v>
      </c>
      <c r="H116" s="88">
        <v>18186</v>
      </c>
      <c r="I116" s="107" t="s">
        <v>286</v>
      </c>
      <c r="J116" s="87">
        <v>430419</v>
      </c>
    </row>
    <row r="117" spans="1:10">
      <c r="A117" s="89"/>
      <c r="B117" s="90"/>
      <c r="C117" s="90"/>
      <c r="D117" s="91"/>
      <c r="E117" s="90"/>
      <c r="F117" s="92"/>
      <c r="G117" s="90" t="s">
        <v>22</v>
      </c>
      <c r="H117" s="90" t="s">
        <v>22</v>
      </c>
      <c r="I117" s="92" t="s">
        <v>286</v>
      </c>
      <c r="J117" s="92"/>
    </row>
    <row r="118" spans="1:10" ht="23.25">
      <c r="A118" s="84" t="s">
        <v>82</v>
      </c>
      <c r="B118" s="85" t="s">
        <v>430</v>
      </c>
      <c r="C118" s="85" t="s">
        <v>431</v>
      </c>
      <c r="D118" s="86" t="s">
        <v>432</v>
      </c>
      <c r="E118" s="85" t="s">
        <v>420</v>
      </c>
      <c r="F118" s="87">
        <v>0.20699999999999999</v>
      </c>
      <c r="G118" s="88">
        <v>1649038</v>
      </c>
      <c r="H118" s="88">
        <v>1627232</v>
      </c>
      <c r="I118" s="107" t="s">
        <v>286</v>
      </c>
      <c r="J118" s="87">
        <v>341351</v>
      </c>
    </row>
    <row r="119" spans="1:10">
      <c r="A119" s="89"/>
      <c r="B119" s="90"/>
      <c r="C119" s="90"/>
      <c r="D119" s="91"/>
      <c r="E119" s="90"/>
      <c r="F119" s="92"/>
      <c r="G119" s="90" t="s">
        <v>22</v>
      </c>
      <c r="H119" s="90" t="s">
        <v>22</v>
      </c>
      <c r="I119" s="92" t="s">
        <v>286</v>
      </c>
      <c r="J119" s="92"/>
    </row>
    <row r="120" spans="1:10">
      <c r="A120" s="173" t="s">
        <v>433</v>
      </c>
      <c r="B120" s="174"/>
      <c r="C120" s="174"/>
      <c r="D120" s="174"/>
      <c r="E120" s="174"/>
      <c r="F120" s="174"/>
      <c r="G120" s="174"/>
      <c r="H120" s="174"/>
      <c r="I120" s="174"/>
      <c r="J120" s="175"/>
    </row>
    <row r="121" spans="1:10" ht="23.25">
      <c r="A121" s="84" t="s">
        <v>83</v>
      </c>
      <c r="B121" s="85" t="s">
        <v>434</v>
      </c>
      <c r="C121" s="85" t="s">
        <v>435</v>
      </c>
      <c r="D121" s="86" t="s">
        <v>436</v>
      </c>
      <c r="E121" s="85" t="s">
        <v>420</v>
      </c>
      <c r="F121" s="87">
        <v>0.97019999999999995</v>
      </c>
      <c r="G121" s="88">
        <v>325091</v>
      </c>
      <c r="H121" s="88">
        <v>318136</v>
      </c>
      <c r="I121" s="108" t="s">
        <v>286</v>
      </c>
      <c r="J121" s="87">
        <v>315403</v>
      </c>
    </row>
    <row r="122" spans="1:10">
      <c r="A122" s="89"/>
      <c r="B122" s="90"/>
      <c r="C122" s="90"/>
      <c r="D122" s="91"/>
      <c r="E122" s="90"/>
      <c r="F122" s="92"/>
      <c r="G122" s="90" t="s">
        <v>22</v>
      </c>
      <c r="H122" s="90" t="s">
        <v>22</v>
      </c>
      <c r="I122" s="92" t="s">
        <v>286</v>
      </c>
      <c r="J122" s="92"/>
    </row>
    <row r="123" spans="1:10" ht="23.25">
      <c r="A123" s="84" t="s">
        <v>84</v>
      </c>
      <c r="B123" s="85" t="s">
        <v>437</v>
      </c>
      <c r="C123" s="85" t="s">
        <v>438</v>
      </c>
      <c r="D123" s="86" t="s">
        <v>439</v>
      </c>
      <c r="E123" s="85" t="s">
        <v>164</v>
      </c>
      <c r="F123" s="87">
        <v>336</v>
      </c>
      <c r="G123" s="88">
        <v>624</v>
      </c>
      <c r="H123" s="88">
        <v>615</v>
      </c>
      <c r="I123" s="108" t="s">
        <v>286</v>
      </c>
      <c r="J123" s="87">
        <v>209664</v>
      </c>
    </row>
    <row r="124" spans="1:10">
      <c r="A124" s="89"/>
      <c r="B124" s="90"/>
      <c r="C124" s="90"/>
      <c r="D124" s="91"/>
      <c r="E124" s="90"/>
      <c r="F124" s="92"/>
      <c r="G124" s="90" t="s">
        <v>22</v>
      </c>
      <c r="H124" s="90" t="s">
        <v>22</v>
      </c>
      <c r="I124" s="92" t="s">
        <v>286</v>
      </c>
      <c r="J124" s="92"/>
    </row>
    <row r="125" spans="1:10" ht="25.5">
      <c r="A125" s="84" t="s">
        <v>85</v>
      </c>
      <c r="B125" s="85" t="s">
        <v>440</v>
      </c>
      <c r="C125" s="85" t="s">
        <v>441</v>
      </c>
      <c r="D125" s="86" t="s">
        <v>442</v>
      </c>
      <c r="E125" s="85" t="s">
        <v>398</v>
      </c>
      <c r="F125" s="87">
        <v>3</v>
      </c>
      <c r="G125" s="88">
        <v>55871</v>
      </c>
      <c r="H125" s="88">
        <v>55148</v>
      </c>
      <c r="I125" s="108" t="s">
        <v>286</v>
      </c>
      <c r="J125" s="87">
        <v>167613</v>
      </c>
    </row>
    <row r="126" spans="1:10">
      <c r="A126" s="89"/>
      <c r="B126" s="90"/>
      <c r="C126" s="90"/>
      <c r="D126" s="91"/>
      <c r="E126" s="90"/>
      <c r="F126" s="92"/>
      <c r="G126" s="90" t="s">
        <v>22</v>
      </c>
      <c r="H126" s="90" t="s">
        <v>22</v>
      </c>
      <c r="I126" s="92" t="s">
        <v>286</v>
      </c>
      <c r="J126" s="92"/>
    </row>
    <row r="127" spans="1:10" ht="23.25">
      <c r="A127" s="84" t="s">
        <v>86</v>
      </c>
      <c r="B127" s="85"/>
      <c r="C127" s="85" t="s">
        <v>443</v>
      </c>
      <c r="D127" s="86" t="s">
        <v>444</v>
      </c>
      <c r="E127" s="85" t="s">
        <v>213</v>
      </c>
      <c r="F127" s="87">
        <v>25</v>
      </c>
      <c r="G127" s="88">
        <v>4971</v>
      </c>
      <c r="H127" s="88">
        <v>4911</v>
      </c>
      <c r="I127" s="108" t="s">
        <v>286</v>
      </c>
      <c r="J127" s="87">
        <v>124275</v>
      </c>
    </row>
    <row r="128" spans="1:10">
      <c r="A128" s="89"/>
      <c r="B128" s="90"/>
      <c r="C128" s="90"/>
      <c r="D128" s="91"/>
      <c r="E128" s="90"/>
      <c r="F128" s="92"/>
      <c r="G128" s="90" t="s">
        <v>22</v>
      </c>
      <c r="H128" s="90" t="s">
        <v>22</v>
      </c>
      <c r="I128" s="92" t="s">
        <v>286</v>
      </c>
      <c r="J128" s="92"/>
    </row>
    <row r="129" spans="1:10" ht="25.5">
      <c r="A129" s="84" t="s">
        <v>87</v>
      </c>
      <c r="B129" s="85" t="s">
        <v>445</v>
      </c>
      <c r="C129" s="85" t="s">
        <v>446</v>
      </c>
      <c r="D129" s="86" t="s">
        <v>447</v>
      </c>
      <c r="E129" s="85" t="s">
        <v>416</v>
      </c>
      <c r="F129" s="87">
        <v>0.67200000000000004</v>
      </c>
      <c r="G129" s="88">
        <v>139715</v>
      </c>
      <c r="H129" s="88">
        <v>137411</v>
      </c>
      <c r="I129" s="108" t="s">
        <v>286</v>
      </c>
      <c r="J129" s="87">
        <v>93888</v>
      </c>
    </row>
    <row r="130" spans="1:10">
      <c r="A130" s="89"/>
      <c r="B130" s="90"/>
      <c r="C130" s="90"/>
      <c r="D130" s="91"/>
      <c r="E130" s="90"/>
      <c r="F130" s="92"/>
      <c r="G130" s="90" t="s">
        <v>22</v>
      </c>
      <c r="H130" s="90" t="s">
        <v>22</v>
      </c>
      <c r="I130" s="92" t="s">
        <v>286</v>
      </c>
      <c r="J130" s="92"/>
    </row>
    <row r="131" spans="1:10" ht="23.25">
      <c r="A131" s="84" t="s">
        <v>88</v>
      </c>
      <c r="B131" s="85" t="s">
        <v>448</v>
      </c>
      <c r="C131" s="85" t="s">
        <v>449</v>
      </c>
      <c r="D131" s="86" t="s">
        <v>450</v>
      </c>
      <c r="E131" s="85" t="s">
        <v>210</v>
      </c>
      <c r="F131" s="87">
        <v>25</v>
      </c>
      <c r="G131" s="88">
        <v>3506</v>
      </c>
      <c r="H131" s="88">
        <v>3464</v>
      </c>
      <c r="I131" s="108" t="s">
        <v>286</v>
      </c>
      <c r="J131" s="87">
        <v>87650</v>
      </c>
    </row>
    <row r="132" spans="1:10">
      <c r="A132" s="89"/>
      <c r="B132" s="90"/>
      <c r="C132" s="90"/>
      <c r="D132" s="91"/>
      <c r="E132" s="90"/>
      <c r="F132" s="92"/>
      <c r="G132" s="90" t="s">
        <v>22</v>
      </c>
      <c r="H132" s="90" t="s">
        <v>22</v>
      </c>
      <c r="I132" s="92" t="s">
        <v>286</v>
      </c>
      <c r="J132" s="92"/>
    </row>
    <row r="133" spans="1:10" ht="23.25">
      <c r="A133" s="84" t="s">
        <v>89</v>
      </c>
      <c r="B133" s="85" t="s">
        <v>451</v>
      </c>
      <c r="C133" s="85" t="s">
        <v>452</v>
      </c>
      <c r="D133" s="86" t="s">
        <v>453</v>
      </c>
      <c r="E133" s="85" t="s">
        <v>398</v>
      </c>
      <c r="F133" s="87">
        <v>15.336</v>
      </c>
      <c r="G133" s="88">
        <v>4108</v>
      </c>
      <c r="H133" s="88">
        <v>4059</v>
      </c>
      <c r="I133" s="108" t="s">
        <v>286</v>
      </c>
      <c r="J133" s="87">
        <v>63000</v>
      </c>
    </row>
    <row r="134" spans="1:10">
      <c r="A134" s="89"/>
      <c r="B134" s="90"/>
      <c r="C134" s="90"/>
      <c r="D134" s="91"/>
      <c r="E134" s="90"/>
      <c r="F134" s="92"/>
      <c r="G134" s="90" t="s">
        <v>22</v>
      </c>
      <c r="H134" s="90" t="s">
        <v>22</v>
      </c>
      <c r="I134" s="92" t="s">
        <v>286</v>
      </c>
      <c r="J134" s="92"/>
    </row>
    <row r="135" spans="1:10" ht="23.25">
      <c r="A135" s="84" t="s">
        <v>90</v>
      </c>
      <c r="B135" s="85" t="s">
        <v>454</v>
      </c>
      <c r="C135" s="85" t="s">
        <v>455</v>
      </c>
      <c r="D135" s="86" t="s">
        <v>456</v>
      </c>
      <c r="E135" s="85" t="s">
        <v>407</v>
      </c>
      <c r="F135" s="87">
        <v>38.340000000000003</v>
      </c>
      <c r="G135" s="88">
        <v>1415</v>
      </c>
      <c r="H135" s="88">
        <v>1397</v>
      </c>
      <c r="I135" s="108" t="s">
        <v>286</v>
      </c>
      <c r="J135" s="87">
        <v>54251</v>
      </c>
    </row>
    <row r="136" spans="1:10">
      <c r="A136" s="89"/>
      <c r="B136" s="90"/>
      <c r="C136" s="90"/>
      <c r="D136" s="91"/>
      <c r="E136" s="90"/>
      <c r="F136" s="92"/>
      <c r="G136" s="90" t="s">
        <v>22</v>
      </c>
      <c r="H136" s="90" t="s">
        <v>22</v>
      </c>
      <c r="I136" s="92" t="s">
        <v>286</v>
      </c>
      <c r="J136" s="92"/>
    </row>
    <row r="137" spans="1:10" ht="25.5">
      <c r="A137" s="84" t="s">
        <v>91</v>
      </c>
      <c r="B137" s="85" t="s">
        <v>457</v>
      </c>
      <c r="C137" s="85" t="s">
        <v>458</v>
      </c>
      <c r="D137" s="86" t="s">
        <v>459</v>
      </c>
      <c r="E137" s="85" t="s">
        <v>407</v>
      </c>
      <c r="F137" s="87">
        <v>180.18</v>
      </c>
      <c r="G137" s="88">
        <v>288</v>
      </c>
      <c r="H137" s="88">
        <v>281</v>
      </c>
      <c r="I137" s="108" t="s">
        <v>286</v>
      </c>
      <c r="J137" s="87">
        <v>51892</v>
      </c>
    </row>
    <row r="138" spans="1:10">
      <c r="A138" s="89"/>
      <c r="B138" s="90"/>
      <c r="C138" s="90"/>
      <c r="D138" s="91"/>
      <c r="E138" s="90"/>
      <c r="F138" s="92"/>
      <c r="G138" s="90" t="s">
        <v>22</v>
      </c>
      <c r="H138" s="90" t="s">
        <v>22</v>
      </c>
      <c r="I138" s="92" t="s">
        <v>286</v>
      </c>
      <c r="J138" s="92"/>
    </row>
    <row r="139" spans="1:10" ht="25.5">
      <c r="A139" s="84" t="s">
        <v>92</v>
      </c>
      <c r="B139" s="85" t="s">
        <v>460</v>
      </c>
      <c r="C139" s="85" t="s">
        <v>461</v>
      </c>
      <c r="D139" s="86" t="s">
        <v>462</v>
      </c>
      <c r="E139" s="85" t="s">
        <v>164</v>
      </c>
      <c r="F139" s="87">
        <v>25.8</v>
      </c>
      <c r="G139" s="88">
        <v>1597</v>
      </c>
      <c r="H139" s="88">
        <v>1571</v>
      </c>
      <c r="I139" s="108" t="s">
        <v>286</v>
      </c>
      <c r="J139" s="87">
        <v>41203</v>
      </c>
    </row>
    <row r="140" spans="1:10">
      <c r="A140" s="89"/>
      <c r="B140" s="90"/>
      <c r="C140" s="90"/>
      <c r="D140" s="91"/>
      <c r="E140" s="90"/>
      <c r="F140" s="92"/>
      <c r="G140" s="90" t="s">
        <v>22</v>
      </c>
      <c r="H140" s="90" t="s">
        <v>22</v>
      </c>
      <c r="I140" s="92" t="s">
        <v>286</v>
      </c>
      <c r="J140" s="92"/>
    </row>
    <row r="141" spans="1:10" ht="25.5">
      <c r="A141" s="84" t="s">
        <v>93</v>
      </c>
      <c r="B141" s="85" t="s">
        <v>463</v>
      </c>
      <c r="C141" s="85" t="s">
        <v>464</v>
      </c>
      <c r="D141" s="86" t="s">
        <v>465</v>
      </c>
      <c r="E141" s="85" t="s">
        <v>407</v>
      </c>
      <c r="F141" s="87">
        <v>18.396000000000001</v>
      </c>
      <c r="G141" s="88">
        <v>2172</v>
      </c>
      <c r="H141" s="88">
        <v>2162</v>
      </c>
      <c r="I141" s="108" t="s">
        <v>286</v>
      </c>
      <c r="J141" s="87">
        <v>39956</v>
      </c>
    </row>
    <row r="142" spans="1:10">
      <c r="A142" s="89"/>
      <c r="B142" s="90"/>
      <c r="C142" s="90"/>
      <c r="D142" s="91"/>
      <c r="E142" s="90"/>
      <c r="F142" s="92"/>
      <c r="G142" s="90" t="s">
        <v>22</v>
      </c>
      <c r="H142" s="90" t="s">
        <v>22</v>
      </c>
      <c r="I142" s="92" t="s">
        <v>286</v>
      </c>
      <c r="J142" s="92"/>
    </row>
    <row r="143" spans="1:10" ht="23.25">
      <c r="A143" s="84" t="s">
        <v>94</v>
      </c>
      <c r="B143" s="85" t="s">
        <v>466</v>
      </c>
      <c r="C143" s="85" t="s">
        <v>467</v>
      </c>
      <c r="D143" s="86" t="s">
        <v>468</v>
      </c>
      <c r="E143" s="85" t="s">
        <v>407</v>
      </c>
      <c r="F143" s="87">
        <v>59.4</v>
      </c>
      <c r="G143" s="88">
        <v>605</v>
      </c>
      <c r="H143" s="88">
        <v>590</v>
      </c>
      <c r="I143" s="108" t="s">
        <v>286</v>
      </c>
      <c r="J143" s="87">
        <v>35937</v>
      </c>
    </row>
    <row r="144" spans="1:10">
      <c r="A144" s="89"/>
      <c r="B144" s="90"/>
      <c r="C144" s="90"/>
      <c r="D144" s="91"/>
      <c r="E144" s="90"/>
      <c r="F144" s="92"/>
      <c r="G144" s="90" t="s">
        <v>22</v>
      </c>
      <c r="H144" s="90" t="s">
        <v>22</v>
      </c>
      <c r="I144" s="92" t="s">
        <v>286</v>
      </c>
      <c r="J144" s="92"/>
    </row>
    <row r="145" spans="1:10" ht="23.25">
      <c r="A145" s="84" t="s">
        <v>95</v>
      </c>
      <c r="B145" s="85" t="s">
        <v>469</v>
      </c>
      <c r="C145" s="85" t="s">
        <v>470</v>
      </c>
      <c r="D145" s="86" t="s">
        <v>471</v>
      </c>
      <c r="E145" s="85" t="s">
        <v>407</v>
      </c>
      <c r="F145" s="87">
        <v>42.866</v>
      </c>
      <c r="G145" s="88">
        <v>836</v>
      </c>
      <c r="H145" s="88">
        <v>824</v>
      </c>
      <c r="I145" s="108" t="s">
        <v>286</v>
      </c>
      <c r="J145" s="87">
        <v>35836</v>
      </c>
    </row>
    <row r="146" spans="1:10">
      <c r="A146" s="89"/>
      <c r="B146" s="90"/>
      <c r="C146" s="90"/>
      <c r="D146" s="91"/>
      <c r="E146" s="90"/>
      <c r="F146" s="92"/>
      <c r="G146" s="90" t="s">
        <v>22</v>
      </c>
      <c r="H146" s="90" t="s">
        <v>22</v>
      </c>
      <c r="I146" s="92" t="s">
        <v>286</v>
      </c>
      <c r="J146" s="92"/>
    </row>
    <row r="147" spans="1:10" ht="25.5">
      <c r="A147" s="84" t="s">
        <v>96</v>
      </c>
      <c r="B147" s="85" t="s">
        <v>472</v>
      </c>
      <c r="C147" s="85" t="s">
        <v>473</v>
      </c>
      <c r="D147" s="86" t="s">
        <v>474</v>
      </c>
      <c r="E147" s="85" t="s">
        <v>416</v>
      </c>
      <c r="F147" s="87">
        <v>0.252</v>
      </c>
      <c r="G147" s="88">
        <v>139715</v>
      </c>
      <c r="H147" s="88">
        <v>137411</v>
      </c>
      <c r="I147" s="108" t="s">
        <v>286</v>
      </c>
      <c r="J147" s="87">
        <v>35208</v>
      </c>
    </row>
    <row r="148" spans="1:10">
      <c r="A148" s="89"/>
      <c r="B148" s="90"/>
      <c r="C148" s="90"/>
      <c r="D148" s="91"/>
      <c r="E148" s="90"/>
      <c r="F148" s="92"/>
      <c r="G148" s="90" t="s">
        <v>22</v>
      </c>
      <c r="H148" s="90" t="s">
        <v>22</v>
      </c>
      <c r="I148" s="92" t="s">
        <v>286</v>
      </c>
      <c r="J148" s="92"/>
    </row>
    <row r="149" spans="1:10" ht="23.25">
      <c r="A149" s="84" t="s">
        <v>97</v>
      </c>
      <c r="B149" s="85" t="s">
        <v>475</v>
      </c>
      <c r="C149" s="85" t="s">
        <v>476</v>
      </c>
      <c r="D149" s="86" t="s">
        <v>477</v>
      </c>
      <c r="E149" s="85" t="s">
        <v>407</v>
      </c>
      <c r="F149" s="87">
        <v>276.89999999999998</v>
      </c>
      <c r="G149" s="88">
        <v>116</v>
      </c>
      <c r="H149" s="88">
        <v>112</v>
      </c>
      <c r="I149" s="108" t="s">
        <v>286</v>
      </c>
      <c r="J149" s="87">
        <v>32120</v>
      </c>
    </row>
    <row r="150" spans="1:10">
      <c r="A150" s="89"/>
      <c r="B150" s="90"/>
      <c r="C150" s="90"/>
      <c r="D150" s="91"/>
      <c r="E150" s="90"/>
      <c r="F150" s="92"/>
      <c r="G150" s="90" t="s">
        <v>22</v>
      </c>
      <c r="H150" s="90" t="s">
        <v>22</v>
      </c>
      <c r="I150" s="92" t="s">
        <v>286</v>
      </c>
      <c r="J150" s="92"/>
    </row>
    <row r="151" spans="1:10" ht="23.25">
      <c r="A151" s="84" t="s">
        <v>98</v>
      </c>
      <c r="B151" s="85" t="s">
        <v>478</v>
      </c>
      <c r="C151" s="85" t="s">
        <v>479</v>
      </c>
      <c r="D151" s="86" t="s">
        <v>480</v>
      </c>
      <c r="E151" s="85" t="s">
        <v>213</v>
      </c>
      <c r="F151" s="87">
        <v>103.2</v>
      </c>
      <c r="G151" s="88">
        <v>252</v>
      </c>
      <c r="H151" s="88">
        <v>249</v>
      </c>
      <c r="I151" s="108" t="s">
        <v>286</v>
      </c>
      <c r="J151" s="87">
        <v>26006</v>
      </c>
    </row>
    <row r="152" spans="1:10">
      <c r="A152" s="89"/>
      <c r="B152" s="90"/>
      <c r="C152" s="90"/>
      <c r="D152" s="91"/>
      <c r="E152" s="90"/>
      <c r="F152" s="92"/>
      <c r="G152" s="90" t="s">
        <v>22</v>
      </c>
      <c r="H152" s="90" t="s">
        <v>22</v>
      </c>
      <c r="I152" s="92" t="s">
        <v>286</v>
      </c>
      <c r="J152" s="92"/>
    </row>
    <row r="153" spans="1:10" ht="23.25">
      <c r="A153" s="84" t="s">
        <v>99</v>
      </c>
      <c r="B153" s="85" t="s">
        <v>481</v>
      </c>
      <c r="C153" s="85" t="s">
        <v>482</v>
      </c>
      <c r="D153" s="86" t="s">
        <v>483</v>
      </c>
      <c r="E153" s="85" t="s">
        <v>407</v>
      </c>
      <c r="F153" s="87">
        <v>16.28</v>
      </c>
      <c r="G153" s="88">
        <v>1533</v>
      </c>
      <c r="H153" s="88">
        <v>1513</v>
      </c>
      <c r="I153" s="108" t="s">
        <v>286</v>
      </c>
      <c r="J153" s="87">
        <v>24957</v>
      </c>
    </row>
    <row r="154" spans="1:10">
      <c r="A154" s="89"/>
      <c r="B154" s="90"/>
      <c r="C154" s="90"/>
      <c r="D154" s="91"/>
      <c r="E154" s="90"/>
      <c r="F154" s="92"/>
      <c r="G154" s="90" t="s">
        <v>22</v>
      </c>
      <c r="H154" s="90" t="s">
        <v>22</v>
      </c>
      <c r="I154" s="92" t="s">
        <v>286</v>
      </c>
      <c r="J154" s="92"/>
    </row>
    <row r="155" spans="1:10" ht="23.25">
      <c r="A155" s="84" t="s">
        <v>100</v>
      </c>
      <c r="B155" s="85" t="s">
        <v>484</v>
      </c>
      <c r="C155" s="85" t="s">
        <v>485</v>
      </c>
      <c r="D155" s="86" t="s">
        <v>486</v>
      </c>
      <c r="E155" s="85" t="s">
        <v>213</v>
      </c>
      <c r="F155" s="87">
        <v>18</v>
      </c>
      <c r="G155" s="88">
        <v>1282</v>
      </c>
      <c r="H155" s="88">
        <v>1266</v>
      </c>
      <c r="I155" s="108" t="s">
        <v>286</v>
      </c>
      <c r="J155" s="87">
        <v>23076</v>
      </c>
    </row>
    <row r="156" spans="1:10">
      <c r="A156" s="89"/>
      <c r="B156" s="90"/>
      <c r="C156" s="90"/>
      <c r="D156" s="91"/>
      <c r="E156" s="90"/>
      <c r="F156" s="92"/>
      <c r="G156" s="90" t="s">
        <v>22</v>
      </c>
      <c r="H156" s="90" t="s">
        <v>22</v>
      </c>
      <c r="I156" s="92" t="s">
        <v>286</v>
      </c>
      <c r="J156" s="92"/>
    </row>
    <row r="157" spans="1:10" ht="23.25">
      <c r="A157" s="84" t="s">
        <v>101</v>
      </c>
      <c r="B157" s="85" t="s">
        <v>487</v>
      </c>
      <c r="C157" s="85" t="s">
        <v>488</v>
      </c>
      <c r="D157" s="86" t="s">
        <v>489</v>
      </c>
      <c r="E157" s="85" t="s">
        <v>407</v>
      </c>
      <c r="F157" s="87">
        <v>24</v>
      </c>
      <c r="G157" s="88">
        <v>692</v>
      </c>
      <c r="H157" s="88">
        <v>680</v>
      </c>
      <c r="I157" s="108" t="s">
        <v>286</v>
      </c>
      <c r="J157" s="87">
        <v>16608</v>
      </c>
    </row>
    <row r="158" spans="1:10">
      <c r="A158" s="89"/>
      <c r="B158" s="90"/>
      <c r="C158" s="90"/>
      <c r="D158" s="91"/>
      <c r="E158" s="90"/>
      <c r="F158" s="92"/>
      <c r="G158" s="90" t="s">
        <v>22</v>
      </c>
      <c r="H158" s="90" t="s">
        <v>22</v>
      </c>
      <c r="I158" s="92" t="s">
        <v>286</v>
      </c>
      <c r="J158" s="92"/>
    </row>
    <row r="159" spans="1:10" ht="25.5">
      <c r="A159" s="84" t="s">
        <v>102</v>
      </c>
      <c r="B159" s="85" t="s">
        <v>490</v>
      </c>
      <c r="C159" s="85" t="s">
        <v>491</v>
      </c>
      <c r="D159" s="86" t="s">
        <v>492</v>
      </c>
      <c r="E159" s="85" t="s">
        <v>407</v>
      </c>
      <c r="F159" s="87">
        <v>6.8174999999999999</v>
      </c>
      <c r="G159" s="88">
        <v>1995</v>
      </c>
      <c r="H159" s="88">
        <v>1969</v>
      </c>
      <c r="I159" s="108" t="s">
        <v>286</v>
      </c>
      <c r="J159" s="87">
        <v>13601</v>
      </c>
    </row>
    <row r="160" spans="1:10">
      <c r="A160" s="89"/>
      <c r="B160" s="90"/>
      <c r="C160" s="90"/>
      <c r="D160" s="91"/>
      <c r="E160" s="90"/>
      <c r="F160" s="92"/>
      <c r="G160" s="90" t="s">
        <v>22</v>
      </c>
      <c r="H160" s="90" t="s">
        <v>22</v>
      </c>
      <c r="I160" s="92" t="s">
        <v>286</v>
      </c>
      <c r="J160" s="92"/>
    </row>
    <row r="161" spans="1:10" ht="23.25">
      <c r="A161" s="84" t="s">
        <v>103</v>
      </c>
      <c r="B161" s="85" t="s">
        <v>493</v>
      </c>
      <c r="C161" s="85" t="s">
        <v>494</v>
      </c>
      <c r="D161" s="86" t="s">
        <v>495</v>
      </c>
      <c r="E161" s="85" t="s">
        <v>416</v>
      </c>
      <c r="F161" s="87">
        <v>0.54400000000000004</v>
      </c>
      <c r="G161" s="88">
        <v>22157</v>
      </c>
      <c r="H161" s="88">
        <v>17834</v>
      </c>
      <c r="I161" s="108" t="s">
        <v>286</v>
      </c>
      <c r="J161" s="87">
        <v>12053</v>
      </c>
    </row>
    <row r="162" spans="1:10">
      <c r="A162" s="89"/>
      <c r="B162" s="90"/>
      <c r="C162" s="90"/>
      <c r="D162" s="91"/>
      <c r="E162" s="90"/>
      <c r="F162" s="92"/>
      <c r="G162" s="90" t="s">
        <v>22</v>
      </c>
      <c r="H162" s="90" t="s">
        <v>22</v>
      </c>
      <c r="I162" s="92" t="s">
        <v>286</v>
      </c>
      <c r="J162" s="92"/>
    </row>
    <row r="163" spans="1:10" ht="25.5">
      <c r="A163" s="84" t="s">
        <v>104</v>
      </c>
      <c r="B163" s="85" t="s">
        <v>496</v>
      </c>
      <c r="C163" s="85" t="s">
        <v>497</v>
      </c>
      <c r="D163" s="86" t="s">
        <v>498</v>
      </c>
      <c r="E163" s="85" t="s">
        <v>420</v>
      </c>
      <c r="F163" s="87">
        <v>8.2319999999999997E-3</v>
      </c>
      <c r="G163" s="88">
        <v>1189326</v>
      </c>
      <c r="H163" s="88">
        <v>1175223</v>
      </c>
      <c r="I163" s="108" t="s">
        <v>286</v>
      </c>
      <c r="J163" s="87">
        <v>9791</v>
      </c>
    </row>
    <row r="164" spans="1:10">
      <c r="A164" s="89"/>
      <c r="B164" s="90"/>
      <c r="C164" s="90"/>
      <c r="D164" s="91"/>
      <c r="E164" s="90"/>
      <c r="F164" s="92"/>
      <c r="G164" s="90" t="s">
        <v>22</v>
      </c>
      <c r="H164" s="90" t="s">
        <v>22</v>
      </c>
      <c r="I164" s="92" t="s">
        <v>286</v>
      </c>
      <c r="J164" s="92"/>
    </row>
    <row r="165" spans="1:10" ht="25.5">
      <c r="A165" s="84" t="s">
        <v>105</v>
      </c>
      <c r="B165" s="85" t="s">
        <v>499</v>
      </c>
      <c r="C165" s="85" t="s">
        <v>500</v>
      </c>
      <c r="D165" s="86" t="s">
        <v>501</v>
      </c>
      <c r="E165" s="85" t="s">
        <v>416</v>
      </c>
      <c r="F165" s="87">
        <v>0.05</v>
      </c>
      <c r="G165" s="88">
        <v>137328</v>
      </c>
      <c r="H165" s="88">
        <v>135151</v>
      </c>
      <c r="I165" s="108" t="s">
        <v>286</v>
      </c>
      <c r="J165" s="87">
        <v>6866</v>
      </c>
    </row>
    <row r="166" spans="1:10">
      <c r="A166" s="89"/>
      <c r="B166" s="90"/>
      <c r="C166" s="90"/>
      <c r="D166" s="91"/>
      <c r="E166" s="90"/>
      <c r="F166" s="92"/>
      <c r="G166" s="90" t="s">
        <v>22</v>
      </c>
      <c r="H166" s="90" t="s">
        <v>22</v>
      </c>
      <c r="I166" s="92" t="s">
        <v>286</v>
      </c>
      <c r="J166" s="92"/>
    </row>
    <row r="167" spans="1:10" ht="23.25">
      <c r="A167" s="84" t="s">
        <v>106</v>
      </c>
      <c r="B167" s="85" t="s">
        <v>502</v>
      </c>
      <c r="C167" s="85" t="s">
        <v>503</v>
      </c>
      <c r="D167" s="86" t="s">
        <v>504</v>
      </c>
      <c r="E167" s="85" t="s">
        <v>420</v>
      </c>
      <c r="F167" s="87">
        <v>5.3999999999999999E-2</v>
      </c>
      <c r="G167" s="88">
        <v>121212</v>
      </c>
      <c r="H167" s="88">
        <v>117522</v>
      </c>
      <c r="I167" s="108" t="s">
        <v>286</v>
      </c>
      <c r="J167" s="87">
        <v>6545</v>
      </c>
    </row>
    <row r="168" spans="1:10">
      <c r="A168" s="89"/>
      <c r="B168" s="90"/>
      <c r="C168" s="90"/>
      <c r="D168" s="91"/>
      <c r="E168" s="90"/>
      <c r="F168" s="92"/>
      <c r="G168" s="90" t="s">
        <v>22</v>
      </c>
      <c r="H168" s="90" t="s">
        <v>22</v>
      </c>
      <c r="I168" s="92" t="s">
        <v>286</v>
      </c>
      <c r="J168" s="92"/>
    </row>
    <row r="169" spans="1:10" ht="23.25">
      <c r="A169" s="84" t="s">
        <v>107</v>
      </c>
      <c r="B169" s="85" t="s">
        <v>505</v>
      </c>
      <c r="C169" s="85" t="s">
        <v>506</v>
      </c>
      <c r="D169" s="86" t="s">
        <v>507</v>
      </c>
      <c r="E169" s="85" t="s">
        <v>407</v>
      </c>
      <c r="F169" s="87">
        <v>5.2539999999999996</v>
      </c>
      <c r="G169" s="88">
        <v>1117</v>
      </c>
      <c r="H169" s="88">
        <v>1102</v>
      </c>
      <c r="I169" s="108" t="s">
        <v>286</v>
      </c>
      <c r="J169" s="87">
        <v>5869</v>
      </c>
    </row>
    <row r="170" spans="1:10">
      <c r="A170" s="89"/>
      <c r="B170" s="90"/>
      <c r="C170" s="90"/>
      <c r="D170" s="91"/>
      <c r="E170" s="90"/>
      <c r="F170" s="92"/>
      <c r="G170" s="90" t="s">
        <v>22</v>
      </c>
      <c r="H170" s="90" t="s">
        <v>22</v>
      </c>
      <c r="I170" s="92" t="s">
        <v>286</v>
      </c>
      <c r="J170" s="92"/>
    </row>
    <row r="171" spans="1:10" ht="23.25">
      <c r="A171" s="84" t="s">
        <v>108</v>
      </c>
      <c r="B171" s="85" t="s">
        <v>508</v>
      </c>
      <c r="C171" s="85" t="s">
        <v>509</v>
      </c>
      <c r="D171" s="86" t="s">
        <v>510</v>
      </c>
      <c r="E171" s="85" t="s">
        <v>416</v>
      </c>
      <c r="F171" s="87">
        <v>0.2112</v>
      </c>
      <c r="G171" s="88">
        <v>24091</v>
      </c>
      <c r="H171" s="88">
        <v>19731</v>
      </c>
      <c r="I171" s="108" t="s">
        <v>286</v>
      </c>
      <c r="J171" s="87">
        <v>5088</v>
      </c>
    </row>
    <row r="172" spans="1:10">
      <c r="A172" s="89"/>
      <c r="B172" s="90"/>
      <c r="C172" s="90"/>
      <c r="D172" s="91"/>
      <c r="E172" s="90"/>
      <c r="F172" s="92"/>
      <c r="G172" s="90" t="s">
        <v>22</v>
      </c>
      <c r="H172" s="90" t="s">
        <v>22</v>
      </c>
      <c r="I172" s="92" t="s">
        <v>286</v>
      </c>
      <c r="J172" s="92"/>
    </row>
    <row r="173" spans="1:10" ht="38.25">
      <c r="A173" s="84" t="s">
        <v>109</v>
      </c>
      <c r="B173" s="85" t="s">
        <v>511</v>
      </c>
      <c r="C173" s="85" t="s">
        <v>512</v>
      </c>
      <c r="D173" s="86" t="s">
        <v>513</v>
      </c>
      <c r="E173" s="85" t="s">
        <v>407</v>
      </c>
      <c r="F173" s="87">
        <v>16.8</v>
      </c>
      <c r="G173" s="88">
        <v>253</v>
      </c>
      <c r="H173" s="88">
        <v>246</v>
      </c>
      <c r="I173" s="108" t="s">
        <v>286</v>
      </c>
      <c r="J173" s="87">
        <v>4250</v>
      </c>
    </row>
    <row r="174" spans="1:10">
      <c r="A174" s="89"/>
      <c r="B174" s="90"/>
      <c r="C174" s="90"/>
      <c r="D174" s="91"/>
      <c r="E174" s="90"/>
      <c r="F174" s="92"/>
      <c r="G174" s="90" t="s">
        <v>22</v>
      </c>
      <c r="H174" s="90" t="s">
        <v>22</v>
      </c>
      <c r="I174" s="92" t="s">
        <v>286</v>
      </c>
      <c r="J174" s="92"/>
    </row>
    <row r="175" spans="1:10" ht="23.25">
      <c r="A175" s="84" t="s">
        <v>110</v>
      </c>
      <c r="B175" s="85" t="s">
        <v>514</v>
      </c>
      <c r="C175" s="85" t="s">
        <v>515</v>
      </c>
      <c r="D175" s="86" t="s">
        <v>516</v>
      </c>
      <c r="E175" s="85" t="s">
        <v>420</v>
      </c>
      <c r="F175" s="87">
        <v>3.5999999999999997E-2</v>
      </c>
      <c r="G175" s="88">
        <v>108426</v>
      </c>
      <c r="H175" s="88">
        <v>104843</v>
      </c>
      <c r="I175" s="108" t="s">
        <v>286</v>
      </c>
      <c r="J175" s="87">
        <v>3903</v>
      </c>
    </row>
    <row r="176" spans="1:10">
      <c r="A176" s="89"/>
      <c r="B176" s="90"/>
      <c r="C176" s="90"/>
      <c r="D176" s="91"/>
      <c r="E176" s="90"/>
      <c r="F176" s="92"/>
      <c r="G176" s="90" t="s">
        <v>22</v>
      </c>
      <c r="H176" s="90" t="s">
        <v>22</v>
      </c>
      <c r="I176" s="92" t="s">
        <v>286</v>
      </c>
      <c r="J176" s="92"/>
    </row>
    <row r="177" spans="1:10" ht="23.25">
      <c r="A177" s="84" t="s">
        <v>111</v>
      </c>
      <c r="B177" s="85" t="s">
        <v>517</v>
      </c>
      <c r="C177" s="85" t="s">
        <v>518</v>
      </c>
      <c r="D177" s="86" t="s">
        <v>519</v>
      </c>
      <c r="E177" s="85" t="s">
        <v>398</v>
      </c>
      <c r="F177" s="87">
        <v>14.196</v>
      </c>
      <c r="G177" s="88">
        <v>268</v>
      </c>
      <c r="H177" s="88">
        <v>263</v>
      </c>
      <c r="I177" s="108" t="s">
        <v>286</v>
      </c>
      <c r="J177" s="87">
        <v>3805</v>
      </c>
    </row>
    <row r="178" spans="1:10">
      <c r="A178" s="89"/>
      <c r="B178" s="90"/>
      <c r="C178" s="90"/>
      <c r="D178" s="91"/>
      <c r="E178" s="90"/>
      <c r="F178" s="92"/>
      <c r="G178" s="90" t="s">
        <v>22</v>
      </c>
      <c r="H178" s="90" t="s">
        <v>22</v>
      </c>
      <c r="I178" s="92" t="s">
        <v>286</v>
      </c>
      <c r="J178" s="92"/>
    </row>
    <row r="179" spans="1:10" ht="25.5">
      <c r="A179" s="84" t="s">
        <v>112</v>
      </c>
      <c r="B179" s="85" t="s">
        <v>520</v>
      </c>
      <c r="C179" s="85" t="s">
        <v>521</v>
      </c>
      <c r="D179" s="86" t="s">
        <v>522</v>
      </c>
      <c r="E179" s="85" t="s">
        <v>407</v>
      </c>
      <c r="F179" s="87">
        <v>2.6</v>
      </c>
      <c r="G179" s="88">
        <v>1099</v>
      </c>
      <c r="H179" s="88">
        <v>1084</v>
      </c>
      <c r="I179" s="108" t="s">
        <v>286</v>
      </c>
      <c r="J179" s="87">
        <v>2857</v>
      </c>
    </row>
    <row r="180" spans="1:10">
      <c r="A180" s="89"/>
      <c r="B180" s="90"/>
      <c r="C180" s="90"/>
      <c r="D180" s="91"/>
      <c r="E180" s="90"/>
      <c r="F180" s="92"/>
      <c r="G180" s="90" t="s">
        <v>22</v>
      </c>
      <c r="H180" s="90" t="s">
        <v>22</v>
      </c>
      <c r="I180" s="92" t="s">
        <v>286</v>
      </c>
      <c r="J180" s="92"/>
    </row>
    <row r="181" spans="1:10" ht="23.25">
      <c r="A181" s="84" t="s">
        <v>113</v>
      </c>
      <c r="B181" s="85" t="s">
        <v>523</v>
      </c>
      <c r="C181" s="85" t="s">
        <v>524</v>
      </c>
      <c r="D181" s="86" t="s">
        <v>525</v>
      </c>
      <c r="E181" s="85" t="s">
        <v>407</v>
      </c>
      <c r="F181" s="87">
        <v>1.2621</v>
      </c>
      <c r="G181" s="88">
        <v>1609</v>
      </c>
      <c r="H181" s="88">
        <v>1588</v>
      </c>
      <c r="I181" s="108" t="s">
        <v>286</v>
      </c>
      <c r="J181" s="87">
        <v>2031</v>
      </c>
    </row>
    <row r="182" spans="1:10">
      <c r="A182" s="89"/>
      <c r="B182" s="90"/>
      <c r="C182" s="90"/>
      <c r="D182" s="91"/>
      <c r="E182" s="90"/>
      <c r="F182" s="92"/>
      <c r="G182" s="90" t="s">
        <v>22</v>
      </c>
      <c r="H182" s="90" t="s">
        <v>22</v>
      </c>
      <c r="I182" s="92" t="s">
        <v>286</v>
      </c>
      <c r="J182" s="92"/>
    </row>
    <row r="183" spans="1:10" ht="23.25">
      <c r="A183" s="84" t="s">
        <v>114</v>
      </c>
      <c r="B183" s="85" t="s">
        <v>526</v>
      </c>
      <c r="C183" s="85" t="s">
        <v>527</v>
      </c>
      <c r="D183" s="86" t="s">
        <v>528</v>
      </c>
      <c r="E183" s="85" t="s">
        <v>416</v>
      </c>
      <c r="F183" s="87">
        <v>6.1120000000000001</v>
      </c>
      <c r="G183" s="88">
        <v>147</v>
      </c>
      <c r="H183" s="88">
        <v>147</v>
      </c>
      <c r="I183" s="108" t="s">
        <v>286</v>
      </c>
      <c r="J183" s="87">
        <v>898</v>
      </c>
    </row>
    <row r="184" spans="1:10">
      <c r="A184" s="89"/>
      <c r="B184" s="90"/>
      <c r="C184" s="90"/>
      <c r="D184" s="91"/>
      <c r="E184" s="90"/>
      <c r="F184" s="92"/>
      <c r="G184" s="90" t="s">
        <v>22</v>
      </c>
      <c r="H184" s="90" t="s">
        <v>22</v>
      </c>
      <c r="I184" s="92" t="s">
        <v>286</v>
      </c>
      <c r="J184" s="92"/>
    </row>
    <row r="185" spans="1:10" ht="25.5">
      <c r="A185" s="84" t="s">
        <v>115</v>
      </c>
      <c r="B185" s="85" t="s">
        <v>529</v>
      </c>
      <c r="C185" s="85" t="s">
        <v>530</v>
      </c>
      <c r="D185" s="86" t="s">
        <v>531</v>
      </c>
      <c r="E185" s="85" t="s">
        <v>416</v>
      </c>
      <c r="F185" s="87">
        <v>1.2899999999999999E-3</v>
      </c>
      <c r="G185" s="88">
        <v>165331</v>
      </c>
      <c r="H185" s="88">
        <v>162723</v>
      </c>
      <c r="I185" s="108" t="s">
        <v>286</v>
      </c>
      <c r="J185" s="87">
        <v>213</v>
      </c>
    </row>
    <row r="186" spans="1:10">
      <c r="A186" s="89"/>
      <c r="B186" s="90"/>
      <c r="C186" s="90"/>
      <c r="D186" s="91"/>
      <c r="E186" s="90"/>
      <c r="F186" s="92"/>
      <c r="G186" s="90" t="s">
        <v>22</v>
      </c>
      <c r="H186" s="90" t="s">
        <v>22</v>
      </c>
      <c r="I186" s="92" t="s">
        <v>286</v>
      </c>
      <c r="J186" s="92"/>
    </row>
    <row r="187" spans="1:10" ht="23.25">
      <c r="A187" s="84" t="s">
        <v>116</v>
      </c>
      <c r="B187" s="85" t="s">
        <v>532</v>
      </c>
      <c r="C187" s="85" t="s">
        <v>533</v>
      </c>
      <c r="D187" s="86" t="s">
        <v>534</v>
      </c>
      <c r="E187" s="85" t="s">
        <v>416</v>
      </c>
      <c r="F187" s="87">
        <v>3.3685999999999998</v>
      </c>
      <c r="G187" s="88">
        <v>33</v>
      </c>
      <c r="H187" s="88">
        <v>33</v>
      </c>
      <c r="I187" s="108" t="s">
        <v>286</v>
      </c>
      <c r="J187" s="87">
        <v>111</v>
      </c>
    </row>
    <row r="188" spans="1:10">
      <c r="A188" s="89"/>
      <c r="B188" s="90"/>
      <c r="C188" s="90"/>
      <c r="D188" s="91"/>
      <c r="E188" s="90"/>
      <c r="F188" s="92"/>
      <c r="G188" s="90" t="s">
        <v>22</v>
      </c>
      <c r="H188" s="90" t="s">
        <v>22</v>
      </c>
      <c r="I188" s="92" t="s">
        <v>286</v>
      </c>
      <c r="J188" s="92"/>
    </row>
    <row r="189" spans="1:10" ht="25.5">
      <c r="A189" s="84" t="s">
        <v>117</v>
      </c>
      <c r="B189" s="85" t="s">
        <v>535</v>
      </c>
      <c r="C189" s="85" t="s">
        <v>536</v>
      </c>
      <c r="D189" s="86" t="s">
        <v>537</v>
      </c>
      <c r="E189" s="85" t="s">
        <v>416</v>
      </c>
      <c r="F189" s="87">
        <v>1.1999999999999999E-3</v>
      </c>
      <c r="G189" s="88">
        <v>5715</v>
      </c>
      <c r="H189" s="88">
        <v>5494</v>
      </c>
      <c r="I189" s="108" t="s">
        <v>286</v>
      </c>
      <c r="J189" s="87">
        <v>7</v>
      </c>
    </row>
    <row r="190" spans="1:10">
      <c r="A190" s="89"/>
      <c r="B190" s="90"/>
      <c r="C190" s="90"/>
      <c r="D190" s="91"/>
      <c r="E190" s="90"/>
      <c r="F190" s="92"/>
      <c r="G190" s="90" t="s">
        <v>22</v>
      </c>
      <c r="H190" s="90" t="s">
        <v>22</v>
      </c>
      <c r="I190" s="92" t="s">
        <v>286</v>
      </c>
      <c r="J190" s="92"/>
    </row>
    <row r="191" spans="1:10">
      <c r="A191" s="93"/>
      <c r="B191" s="94"/>
      <c r="C191" s="95"/>
      <c r="D191" s="96" t="s">
        <v>538</v>
      </c>
      <c r="E191" s="94" t="s">
        <v>271</v>
      </c>
      <c r="F191" s="97"/>
      <c r="G191" s="97"/>
      <c r="H191" s="97"/>
      <c r="I191" s="97" t="s">
        <v>22</v>
      </c>
      <c r="J191" s="97">
        <v>26691272</v>
      </c>
    </row>
    <row r="192" spans="1:10">
      <c r="A192" s="176"/>
      <c r="B192" s="177"/>
      <c r="C192" s="177"/>
      <c r="D192" s="177"/>
      <c r="E192" s="177"/>
      <c r="F192" s="177"/>
      <c r="G192" s="177"/>
      <c r="H192" s="177"/>
      <c r="I192" s="177"/>
      <c r="J192" s="178"/>
    </row>
  </sheetData>
  <mergeCells count="30">
    <mergeCell ref="D7:H7"/>
    <mergeCell ref="D2:H2"/>
    <mergeCell ref="G3:J3"/>
    <mergeCell ref="A4:J4"/>
    <mergeCell ref="G5:J5"/>
    <mergeCell ref="D6:H6"/>
    <mergeCell ref="A57:J57"/>
    <mergeCell ref="D8:H8"/>
    <mergeCell ref="A10:I10"/>
    <mergeCell ref="A11:A12"/>
    <mergeCell ref="B11:B12"/>
    <mergeCell ref="C11:C12"/>
    <mergeCell ref="D11:D12"/>
    <mergeCell ref="E11:E12"/>
    <mergeCell ref="F11:F12"/>
    <mergeCell ref="J11:J12"/>
    <mergeCell ref="A14:J14"/>
    <mergeCell ref="A15:J15"/>
    <mergeCell ref="A52:J52"/>
    <mergeCell ref="A53:J53"/>
    <mergeCell ref="A94:J94"/>
    <mergeCell ref="A105:J105"/>
    <mergeCell ref="A120:J120"/>
    <mergeCell ref="A192:J192"/>
    <mergeCell ref="A58:J58"/>
    <mergeCell ref="A60:J60"/>
    <mergeCell ref="A67:J67"/>
    <mergeCell ref="A70:J70"/>
    <mergeCell ref="A92:J92"/>
    <mergeCell ref="A93:J93"/>
  </mergeCells>
  <pageMargins left="0.59" right="0.59" top="0.79" bottom="0.79" header="0.51" footer="0.51"/>
  <pageSetup paperSize="9" scale="90" fitToHeight="10000" orientation="landscape" horizontalDpi="300" verticalDpi="300"/>
  <headerFooter>
    <oddHeader>&amp;L&amp;"Times New Roman,Обычный"Программный комплекс АВС (редакция 2023.6)&amp;C&amp;"Times New Roman,Обычный"&amp;P&amp;R&amp;"Times New Roman,Обычный"100210</oddHeader>
    <oddFooter>&amp;C&amp;"Times New Roman,Обычный"Страниц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Сметный расчет</vt:lpstr>
      <vt:lpstr>Работы</vt:lpstr>
      <vt:lpstr>Материалы</vt:lpstr>
      <vt:lpstr>Excel_BuiltIn_Print_Titles_1</vt:lpstr>
      <vt:lpstr>Материалы!Заголовки_для_печати</vt:lpstr>
      <vt:lpstr>Работы!Заголовки_для_печати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Б  Тухтаева</dc:creator>
  <cp:lastModifiedBy>Пользователь Windows</cp:lastModifiedBy>
  <dcterms:created xsi:type="dcterms:W3CDTF">2024-07-15T13:09:41Z</dcterms:created>
  <dcterms:modified xsi:type="dcterms:W3CDTF">2024-08-21T11:30:10Z</dcterms:modified>
</cp:coreProperties>
</file>