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.mem.local\1\ЦПЭС\Токмак\"/>
    </mc:Choice>
  </mc:AlternateContent>
  <bookViews>
    <workbookView xWindow="0" yWindow="0" windowWidth="14985" windowHeight="7890" tabRatio="750" activeTab="6"/>
  </bookViews>
  <sheets>
    <sheet name="420ЛС" sheetId="1" r:id="rId1"/>
    <sheet name="420Материалы" sheetId="2" r:id="rId2"/>
    <sheet name="520ЛС" sheetId="4" r:id="rId3"/>
    <sheet name="520Материалы" sheetId="5" r:id="rId4"/>
    <sheet name="360ЛС" sheetId="7" r:id="rId5"/>
    <sheet name="360Материалы" sheetId="8" r:id="rId6"/>
    <sheet name="СРСС" sheetId="10" r:id="rId7"/>
    <sheet name="АСКУЭлс" sheetId="11" r:id="rId8"/>
    <sheet name="АскуэМатер" sheetId="12" r:id="rId9"/>
    <sheet name="СМиУ3лс" sheetId="13" r:id="rId10"/>
    <sheet name="СМиУ3матер" sheetId="14" r:id="rId11"/>
    <sheet name="Наладка" sheetId="15" r:id="rId12"/>
    <sheet name="СистСвЛС" sheetId="16" r:id="rId13"/>
    <sheet name="СистСвМатер" sheetId="17" r:id="rId14"/>
  </sheets>
  <definedNames>
    <definedName name="_xlnm.Print_Titles" localSheetId="0">'420ЛС'!$18:$18</definedName>
    <definedName name="_xlnm.Print_Area" localSheetId="7">АСКУЭлс!$A$1:$G$59</definedName>
    <definedName name="_xlnm.Print_Area" localSheetId="12">СистСвЛС!$A$1:$G$134</definedName>
  </definedNames>
  <calcPr calcId="162913"/>
</workbook>
</file>

<file path=xl/calcChain.xml><?xml version="1.0" encoding="utf-8"?>
<calcChain xmlns="http://schemas.openxmlformats.org/spreadsheetml/2006/main">
  <c r="D34" i="10" l="1"/>
  <c r="F34" i="10"/>
  <c r="H33" i="10"/>
  <c r="G22" i="16"/>
  <c r="H32" i="10" l="1"/>
  <c r="H31" i="10" l="1"/>
  <c r="H27" i="10"/>
  <c r="H30" i="10" l="1"/>
  <c r="H28" i="10"/>
  <c r="G22" i="13" l="1"/>
  <c r="G22" i="11"/>
  <c r="D35" i="10" l="1"/>
  <c r="D38" i="10" s="1"/>
  <c r="D39" i="10" s="1"/>
  <c r="D40" i="10" s="1"/>
  <c r="H29" i="10"/>
  <c r="H34" i="10" s="1"/>
  <c r="G47" i="10"/>
  <c r="G49" i="10" s="1"/>
  <c r="F35" i="10"/>
  <c r="F40" i="10" s="1"/>
  <c r="H35" i="10" l="1"/>
  <c r="F42" i="10"/>
  <c r="F43" i="10" s="1"/>
  <c r="F44" i="10" s="1"/>
  <c r="F45" i="10" s="1"/>
  <c r="F47" i="10" s="1"/>
  <c r="F49" i="10" s="1"/>
  <c r="F52" i="10" s="1"/>
  <c r="D42" i="10"/>
  <c r="D41" i="10"/>
  <c r="H41" i="10" s="1"/>
  <c r="H38" i="10"/>
  <c r="H39" i="10" s="1"/>
  <c r="H40" i="10" l="1"/>
  <c r="D43" i="10"/>
  <c r="D44" i="10" s="1"/>
  <c r="D45" i="10" s="1"/>
  <c r="D47" i="10" s="1"/>
  <c r="D49" i="10" s="1"/>
  <c r="D52" i="10" s="1"/>
  <c r="H42" i="10"/>
  <c r="H43" i="10" l="1"/>
  <c r="H44" i="10" s="1"/>
  <c r="H45" i="10" s="1"/>
  <c r="H47" i="10" s="1"/>
  <c r="H49" i="10" s="1"/>
  <c r="G51" i="10" s="1"/>
  <c r="H51" i="10" s="1"/>
  <c r="G52" i="10" l="1"/>
  <c r="H52" i="10"/>
  <c r="G8" i="10" s="1"/>
  <c r="G10" i="10"/>
</calcChain>
</file>

<file path=xl/sharedStrings.xml><?xml version="1.0" encoding="utf-8"?>
<sst xmlns="http://schemas.openxmlformats.org/spreadsheetml/2006/main" count="3756" uniqueCount="1260">
  <si>
    <t>НДЦС РК  8.01-08-2022. Приложение Г.</t>
  </si>
  <si>
    <t>Форма 4</t>
  </si>
  <si>
    <t>Наименование стройки -</t>
  </si>
  <si>
    <t>"Строительство объектов инженерно-коммуникационной инфраструктуры проекта "Строительство опреснительного завода морской воды" по месторасположению: Мангистауская область,в местности Токымак"</t>
  </si>
  <si>
    <t>Шифр стройки</t>
  </si>
  <si>
    <t>867166/2023/1-00</t>
  </si>
  <si>
    <t>Наименование объекта -</t>
  </si>
  <si>
    <t>Линия электропередачи ВЛ-110кВ с 2-мя подстациями ПС-110/10кВ</t>
  </si>
  <si>
    <t>Шифр объекта</t>
  </si>
  <si>
    <t>2-02</t>
  </si>
  <si>
    <t xml:space="preserve">ЛОКАЛЬНАЯ СМЕТА   № </t>
  </si>
  <si>
    <t>2-02-01-13</t>
  </si>
  <si>
    <t>(Локальный сметный расчет)</t>
  </si>
  <si>
    <t xml:space="preserve">на </t>
  </si>
  <si>
    <t>Релейная защита и автоматика.Узень.</t>
  </si>
  <si>
    <t>(Наименование работ и затрат)</t>
  </si>
  <si>
    <t>Основание:</t>
  </si>
  <si>
    <t>867166/2023/1-00-02-РЗА3</t>
  </si>
  <si>
    <t>Сметная стоимость</t>
  </si>
  <si>
    <t>тыс.тнг.</t>
  </si>
  <si>
    <t xml:space="preserve">в том числе </t>
  </si>
  <si>
    <t>строительно-монтажные  работы</t>
  </si>
  <si>
    <t>Средства на оплату труда</t>
  </si>
  <si>
    <t>3665,083</t>
  </si>
  <si>
    <t>Нормативная трудоемкость</t>
  </si>
  <si>
    <t>0,525</t>
  </si>
  <si>
    <t>тыс.чел-ч</t>
  </si>
  <si>
    <t>Составлен(а) составлен в текущих ценах на 3 квартал 2023г.</t>
  </si>
  <si>
    <t>Номер
по
порядку</t>
  </si>
  <si>
    <t>Шифр позиции норматива, код ресурса</t>
  </si>
  <si>
    <t>Наименование работ и затрат</t>
  </si>
  <si>
    <t>Единица измерения</t>
  </si>
  <si>
    <t>Количество</t>
  </si>
  <si>
    <t>Стоимость единицы измерения, тенге</t>
  </si>
  <si>
    <t>Общая стоимость,
тенге</t>
  </si>
  <si>
    <t>ВСЕГО ПО СМЕТЕ:</t>
  </si>
  <si>
    <t>из них:</t>
  </si>
  <si>
    <t>затраты на труд рабочих</t>
  </si>
  <si>
    <t>тенге</t>
  </si>
  <si>
    <t>в том числе оплата труда рабочих</t>
  </si>
  <si>
    <t>машины и механизмы</t>
  </si>
  <si>
    <t>в том числе оплата труда машинистов</t>
  </si>
  <si>
    <t>материалы, изделия и конструкции</t>
  </si>
  <si>
    <t>нормативная трудоемкость</t>
  </si>
  <si>
    <t>чел.-ч</t>
  </si>
  <si>
    <t>1</t>
  </si>
  <si>
    <r>
      <t xml:space="preserve">1308-0104-0201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</si>
  <si>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Шкаф управления и регулирования.Монтаж оборудования</t>
  </si>
  <si>
    <t>шкаф</t>
  </si>
  <si>
    <t>2</t>
  </si>
  <si>
    <r>
      <t xml:space="preserve">1308-0201-0601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</si>
  <si>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Кабель до 35 кВ,масса 1 м до 1 кг.Прокладка по дну канала без креплений</t>
  </si>
  <si>
    <t>м кабеля</t>
  </si>
  <si>
    <t>Составил</t>
  </si>
  <si>
    <t>должность, подпись (инициалы, фамилия)</t>
  </si>
  <si>
    <t>Проверил</t>
  </si>
  <si>
    <t>к Форме 4</t>
  </si>
  <si>
    <t>Ведомость материальных ресурсов и оборудования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</si>
  <si>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2-02-01-13</t>
    </r>
    <r>
      <rPr>
        <b/>
        <sz val="12"/>
        <rFont val="Times New Roman"/>
        <family val="1"/>
        <charset val="204"/>
      </rPr>
      <t xml:space="preserve"> </t>
    </r>
  </si>
  <si>
    <t>Составлена составлен в текущих ценах на 3 квартал 2023г.</t>
  </si>
  <si>
    <t>Номер по порядку</t>
  </si>
  <si>
    <t>Код ресурса</t>
  </si>
  <si>
    <t>Наименование ресурса</t>
  </si>
  <si>
    <t>Общая стоимость, тенге</t>
  </si>
  <si>
    <t>Наличие отечественного товаропроизводителя</t>
  </si>
  <si>
    <t>Материальные ресурсы</t>
  </si>
  <si>
    <t>261-107-0967</t>
  </si>
  <si>
    <t>Припои оловянно-свинцовые в чушках бессурьмянистые, марка ПОС30 ГОСТ 21930-76</t>
  </si>
  <si>
    <t>т</t>
  </si>
  <si>
    <t>214-302-0201</t>
  </si>
  <si>
    <t>Роли свинцовые ГОСТ 89-73 толщиной 1,0 мм</t>
  </si>
  <si>
    <t>3</t>
  </si>
  <si>
    <t>261-107-0501</t>
  </si>
  <si>
    <t>Лента монтажная К226 с кнопками</t>
  </si>
  <si>
    <t>100 м</t>
  </si>
  <si>
    <t>4</t>
  </si>
  <si>
    <t>252-207-3979</t>
  </si>
  <si>
    <t>Перемычки гибкие, тип ПГС-50</t>
  </si>
  <si>
    <t>шт.</t>
  </si>
  <si>
    <t>5</t>
  </si>
  <si>
    <t>261-404-0477</t>
  </si>
  <si>
    <t>Наконечники кабельные медные для электротехнических установок ГОСТ Р 51177-2017</t>
  </si>
  <si>
    <t>6</t>
  </si>
  <si>
    <t>217-101-0107</t>
  </si>
  <si>
    <t>Болт с гайкой и шайбой ГОСТ ISO 8992-2015 строительный</t>
  </si>
  <si>
    <t>ОТП</t>
  </si>
  <si>
    <t>7</t>
  </si>
  <si>
    <t>261-201-0351</t>
  </si>
  <si>
    <t>Лак битумный БТ-123 ГОСТ Р 52165-2003</t>
  </si>
  <si>
    <t>кг</t>
  </si>
  <si>
    <t>8</t>
  </si>
  <si>
    <t>261-107-0961</t>
  </si>
  <si>
    <t>Бирки маркировочные</t>
  </si>
  <si>
    <t>100 шт.</t>
  </si>
  <si>
    <t>9</t>
  </si>
  <si>
    <t>214-209-0210</t>
  </si>
  <si>
    <t>Проволока стальная термически обработанная, оцинкованная ГОСТ 3282-74 диаметром 3 мм</t>
  </si>
  <si>
    <t>10</t>
  </si>
  <si>
    <t>261-404-0574</t>
  </si>
  <si>
    <t>Кнопки монтажные ГОСТ Р 51177-2017</t>
  </si>
  <si>
    <t>1000 шт.</t>
  </si>
  <si>
    <t>11</t>
  </si>
  <si>
    <t>261-107-0782</t>
  </si>
  <si>
    <t>Трубка поливинилхлоридная ХВТ</t>
  </si>
  <si>
    <t>Итого материальные ресурсы</t>
  </si>
  <si>
    <t>Всего по ведомости:</t>
  </si>
  <si>
    <t>--</t>
  </si>
  <si>
    <t>2-02-01-23</t>
  </si>
  <si>
    <t>Электротехнические решения ПС 110/10кВ "Узень"</t>
  </si>
  <si>
    <t>867166/2023/1-00-02-ЭП3</t>
  </si>
  <si>
    <t>оборудование</t>
  </si>
  <si>
    <t>Раздел 1.</t>
  </si>
  <si>
    <t>Высоковольтное оборудование</t>
  </si>
  <si>
    <t>1.Блок выключателя 110кВ-Б110-9 У1</t>
  </si>
  <si>
    <r>
      <t xml:space="preserve">1308-0101-0802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</si>
  <si>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Выключатель воздушный напряжением 110 кВ.Монтаж оборудования</t>
  </si>
  <si>
    <t>комплект (3 фазы)</t>
  </si>
  <si>
    <t>2.Блок трансформатора тока 110кВ-Б110-12 У1</t>
  </si>
  <si>
    <r>
      <t xml:space="preserve">1308-0101-0602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</si>
  <si>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Трансформатор тока напряжением 110 кВ.Монтаж оборудования</t>
  </si>
  <si>
    <t>3,4,5 Блок Разъединителя трехполюсного 110кВ-Б110-4 У1</t>
  </si>
  <si>
    <r>
      <t xml:space="preserve">1133-0208-0103
</t>
    </r>
    <r>
      <rPr>
        <b/>
        <i/>
        <sz val="7.5"/>
        <rFont val="Times New Roman Cyr"/>
        <family val="1"/>
        <charset val="204"/>
      </rPr>
      <t>РСНБ РК 2022 Кзтр и Кэм=1,04 Изм. и доп. вып. 28</t>
    </r>
  </si>
  <si>
    <t>Разъединители.Установка с помощью механизмов</t>
  </si>
  <si>
    <t>комплект</t>
  </si>
  <si>
    <r>
      <t xml:space="preserve">1308-0101-2201
</t>
    </r>
    <r>
      <rPr>
        <b/>
        <i/>
        <sz val="7.5"/>
        <rFont val="Times New Roman Cyr"/>
        <family val="1"/>
        <charset val="204"/>
      </rPr>
      <t>РСНБ РК 2022 Кзтр и Кэм=1,03 Изм. и доп. вып. 28</t>
    </r>
  </si>
  <si>
    <t>Ошиновка жесткая из алюминиевых труб для ОРУ,напряжение 110 кВ.Монтаж оборудования</t>
  </si>
  <si>
    <t>пролет (3 фазы)</t>
  </si>
  <si>
    <t>Кабельные изделия(провод)</t>
  </si>
  <si>
    <r>
      <t xml:space="preserve">1133-0105-0109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</si>
  <si>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Провода напряжением 110 кВ (3 провода) сечением до 240 мм2.Подвеска.Длина анкерного пролета до 1 км</t>
  </si>
  <si>
    <t>км линии</t>
  </si>
  <si>
    <r>
      <t xml:space="preserve">1133-0105-0111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</si>
  <si>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Провода напряжением 110 кВ (3 провода) сечением свыше 240 мм2.Подвеска.Длина анкерного пролета до 1 км</t>
  </si>
  <si>
    <r>
      <t xml:space="preserve">243-604-0120
</t>
    </r>
    <r>
      <rPr>
        <b/>
        <i/>
        <sz val="7.5"/>
        <rFont val="Times New Roman Cyr"/>
        <family val="1"/>
        <charset val="204"/>
      </rPr>
      <t>РСНБ РК 2022</t>
    </r>
  </si>
  <si>
    <t>Провод неизолированный для воздушных линий электропередачи из стальных оцинкованных проволок 1 группы и алюминиевых проволок ГОСТ 839-80,марки АС 150/24 мм2</t>
  </si>
  <si>
    <t>км</t>
  </si>
  <si>
    <r>
      <t xml:space="preserve">243-604-0149
</t>
    </r>
    <r>
      <rPr>
        <b/>
        <i/>
        <sz val="7.5"/>
        <rFont val="Times New Roman Cyr"/>
        <family val="1"/>
        <charset val="204"/>
      </rPr>
      <t>РСНБ РК 2022</t>
    </r>
  </si>
  <si>
    <t>Провод неизолированный для воздушных линий электропередачи из стальных оцинкованных проволок 1 группы и алюминиевых проволок ГОСТ 839-80,марки АС 400/51 мм2</t>
  </si>
  <si>
    <t>НКУ и низковольтное аппаратура</t>
  </si>
  <si>
    <t>Изоляторы и линейная арматура</t>
  </si>
  <si>
    <r>
      <t xml:space="preserve">1133-0106-0101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</si>
  <si>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Изоляторы.Погрузка и выгрузка вручную</t>
  </si>
  <si>
    <r>
      <t xml:space="preserve">252-106-0112
</t>
    </r>
    <r>
      <rPr>
        <b/>
        <i/>
        <sz val="7.5"/>
        <rFont val="Times New Roman Cyr"/>
        <family val="1"/>
        <charset val="204"/>
      </rPr>
      <t>РСНБ РК 2022</t>
    </r>
  </si>
  <si>
    <t>Изолятор линейный подвесной тарельчатый стеклянный типа ПСД70Е 212V</t>
  </si>
  <si>
    <t>12</t>
  </si>
  <si>
    <r>
      <t xml:space="preserve">252-201-0109
</t>
    </r>
    <r>
      <rPr>
        <b/>
        <i/>
        <sz val="7.5"/>
        <rFont val="Times New Roman Cyr"/>
        <family val="1"/>
        <charset val="204"/>
      </rPr>
      <t>РСНБ РК 2022</t>
    </r>
  </si>
  <si>
    <t>Серьга типа СРС-7-16</t>
  </si>
  <si>
    <t>13</t>
  </si>
  <si>
    <r>
      <t xml:space="preserve">252-201-0102
</t>
    </r>
    <r>
      <rPr>
        <b/>
        <i/>
        <sz val="7.5"/>
        <rFont val="Times New Roman Cyr"/>
        <family val="1"/>
        <charset val="204"/>
      </rPr>
      <t>РСНБ РК 2022</t>
    </r>
  </si>
  <si>
    <t>Серьга типа СР-7-16</t>
  </si>
  <si>
    <t>14</t>
  </si>
  <si>
    <r>
      <t xml:space="preserve">252-201-0103
</t>
    </r>
    <r>
      <rPr>
        <b/>
        <i/>
        <sz val="7.5"/>
        <rFont val="Times New Roman Cyr"/>
        <family val="1"/>
        <charset val="204"/>
      </rPr>
      <t>РСНБ РК 2022</t>
    </r>
  </si>
  <si>
    <t>Серьга типа СР-12-16</t>
  </si>
  <si>
    <t>15</t>
  </si>
  <si>
    <r>
      <t xml:space="preserve">252-201-0216
</t>
    </r>
    <r>
      <rPr>
        <b/>
        <i/>
        <sz val="7.5"/>
        <rFont val="Times New Roman Cyr"/>
        <family val="1"/>
        <charset val="204"/>
      </rPr>
      <t>РСНБ РК 2022</t>
    </r>
  </si>
  <si>
    <t>Ушко типа У2К-7-16 двухлапчатое</t>
  </si>
  <si>
    <t>16</t>
  </si>
  <si>
    <r>
      <t xml:space="preserve">252-201-0218
</t>
    </r>
    <r>
      <rPr>
        <b/>
        <i/>
        <sz val="7.5"/>
        <rFont val="Times New Roman Cyr"/>
        <family val="1"/>
        <charset val="204"/>
      </rPr>
      <t>РСНБ РК 2022</t>
    </r>
  </si>
  <si>
    <t>Ушко типа УС-7-16 специальное</t>
  </si>
  <si>
    <t>17</t>
  </si>
  <si>
    <r>
      <t xml:space="preserve">252-201-0306
</t>
    </r>
    <r>
      <rPr>
        <b/>
        <i/>
        <sz val="7.5"/>
        <rFont val="Times New Roman Cyr"/>
        <family val="1"/>
        <charset val="204"/>
      </rPr>
      <t>РСНБ РК 2022</t>
    </r>
  </si>
  <si>
    <t>Узел крепления типа КГП-7-3</t>
  </si>
  <si>
    <t>18</t>
  </si>
  <si>
    <r>
      <t xml:space="preserve">252-201-0732
</t>
    </r>
    <r>
      <rPr>
        <b/>
        <i/>
        <sz val="7.5"/>
        <rFont val="Times New Roman Cyr"/>
        <family val="1"/>
        <charset val="204"/>
      </rPr>
      <t>РСНБ РК 2022</t>
    </r>
  </si>
  <si>
    <t>Звено типа ПРТ-7/12-2 переходное</t>
  </si>
  <si>
    <t>19</t>
  </si>
  <si>
    <r>
      <t xml:space="preserve">252-201-0733
</t>
    </r>
    <r>
      <rPr>
        <b/>
        <i/>
        <sz val="7.5"/>
        <rFont val="Times New Roman Cyr"/>
        <family val="1"/>
        <charset val="204"/>
      </rPr>
      <t>РСНБ РК 2022</t>
    </r>
  </si>
  <si>
    <t>Звено типа ПРТ-7/16-2 переходное</t>
  </si>
  <si>
    <t>20</t>
  </si>
  <si>
    <r>
      <t xml:space="preserve">252-203-0308
</t>
    </r>
    <r>
      <rPr>
        <b/>
        <i/>
        <sz val="7.5"/>
        <rFont val="Times New Roman Cyr"/>
        <family val="1"/>
        <charset val="204"/>
      </rPr>
      <t>РСНБ РК 2022</t>
    </r>
  </si>
  <si>
    <t>Зажим натяжной прессуемый типа НАС 450-1</t>
  </si>
  <si>
    <t>21</t>
  </si>
  <si>
    <r>
      <t xml:space="preserve">252-206-0120
</t>
    </r>
    <r>
      <rPr>
        <b/>
        <i/>
        <sz val="7.5"/>
        <rFont val="Times New Roman Cyr"/>
        <family val="1"/>
        <charset val="204"/>
      </rPr>
      <t>РСНБ РК 2022</t>
    </r>
  </si>
  <si>
    <t>Зажим ответвительный прессуемый,типа ОА 400-2</t>
  </si>
  <si>
    <t>22</t>
  </si>
  <si>
    <r>
      <t xml:space="preserve">252-206-0808
</t>
    </r>
    <r>
      <rPr>
        <b/>
        <i/>
        <sz val="7.5"/>
        <rFont val="Times New Roman Cyr"/>
        <family val="1"/>
        <charset val="204"/>
      </rPr>
      <t>РСНБ РК 2022</t>
    </r>
  </si>
  <si>
    <t>Зажим аппаратный прессуемый с четырьмя отверстиями в контактной лапке и с гальваническим покрытием контактной поверхности,типа А4А 400Г-1</t>
  </si>
  <si>
    <t>23</t>
  </si>
  <si>
    <r>
      <t xml:space="preserve">252-206-0804
</t>
    </r>
    <r>
      <rPr>
        <b/>
        <i/>
        <sz val="7.5"/>
        <rFont val="Times New Roman Cyr"/>
        <family val="1"/>
        <charset val="204"/>
      </rPr>
      <t>РСНБ РК 2022</t>
    </r>
  </si>
  <si>
    <t>Зажим аппаратный прессуемый с четырьмя отверстиями в контактной лапке и с гальваническим покрытием контактной поверхности,типа А4А 150Г-1</t>
  </si>
  <si>
    <t>24</t>
  </si>
  <si>
    <r>
      <t xml:space="preserve">252-206-0204
</t>
    </r>
    <r>
      <rPr>
        <b/>
        <i/>
        <sz val="7.5"/>
        <rFont val="Times New Roman Cyr"/>
        <family val="1"/>
        <charset val="204"/>
      </rPr>
      <t>РСНБ РК 2022</t>
    </r>
  </si>
  <si>
    <t>Зажим разъемный ответвительный прессуемый,типа РОА 400-1</t>
  </si>
  <si>
    <t>25</t>
  </si>
  <si>
    <r>
      <t xml:space="preserve">252-206-0201
</t>
    </r>
    <r>
      <rPr>
        <b/>
        <i/>
        <sz val="7.5"/>
        <rFont val="Times New Roman Cyr"/>
        <family val="1"/>
        <charset val="204"/>
      </rPr>
      <t>РСНБ РК 2022</t>
    </r>
  </si>
  <si>
    <t>Зажим разъемный ответвительный прессуемый,типа РОА 185-1</t>
  </si>
  <si>
    <t>26</t>
  </si>
  <si>
    <r>
      <t xml:space="preserve">252-201-0433
</t>
    </r>
    <r>
      <rPr>
        <b/>
        <i/>
        <sz val="7.5"/>
        <rFont val="Times New Roman Cyr"/>
        <family val="1"/>
        <charset val="204"/>
      </rPr>
      <t>РСНБ РК 2022</t>
    </r>
  </si>
  <si>
    <t>Коромысло типа 2КУ-12-1 универсальное</t>
  </si>
  <si>
    <t>27</t>
  </si>
  <si>
    <r>
      <t xml:space="preserve">252-201-0705
</t>
    </r>
    <r>
      <rPr>
        <b/>
        <i/>
        <sz val="7.5"/>
        <rFont val="Times New Roman Cyr"/>
        <family val="1"/>
        <charset val="204"/>
      </rPr>
      <t>РСНБ РК 2022</t>
    </r>
  </si>
  <si>
    <t>Звено типа ПТМ-12-2 монтажное</t>
  </si>
  <si>
    <t>28</t>
  </si>
  <si>
    <r>
      <t xml:space="preserve">252-201-0620
</t>
    </r>
    <r>
      <rPr>
        <b/>
        <i/>
        <sz val="7.5"/>
        <rFont val="Times New Roman Cyr"/>
        <family val="1"/>
        <charset val="204"/>
      </rPr>
      <t>РСНБ РК 2022</t>
    </r>
  </si>
  <si>
    <t>Звено промежуточное типа 2ПР-7-1 двойное</t>
  </si>
  <si>
    <t>29</t>
  </si>
  <si>
    <r>
      <t xml:space="preserve">252-201-0621
</t>
    </r>
    <r>
      <rPr>
        <b/>
        <i/>
        <sz val="7.5"/>
        <rFont val="Times New Roman Cyr"/>
        <family val="1"/>
        <charset val="204"/>
      </rPr>
      <t>РСНБ РК 2022</t>
    </r>
  </si>
  <si>
    <t>Звено промежуточное типа 2ПР-12-1 двойное</t>
  </si>
  <si>
    <t>30</t>
  </si>
  <si>
    <r>
      <t xml:space="preserve">252-201-0635
</t>
    </r>
    <r>
      <rPr>
        <b/>
        <i/>
        <sz val="7.5"/>
        <rFont val="Times New Roman Cyr"/>
        <family val="1"/>
        <charset val="204"/>
      </rPr>
      <t>РСНБ РК 2022</t>
    </r>
  </si>
  <si>
    <t>Звено промежуточное типа ПРР-12-1 регулируемое</t>
  </si>
  <si>
    <t>31</t>
  </si>
  <si>
    <r>
      <t xml:space="preserve">252-202-0112
</t>
    </r>
    <r>
      <rPr>
        <b/>
        <i/>
        <sz val="7.5"/>
        <rFont val="Times New Roman Cyr"/>
        <family val="1"/>
        <charset val="204"/>
      </rPr>
      <t>РСНБ РК 2022</t>
    </r>
  </si>
  <si>
    <t>Зажим поддерживающий глухой типа ПГН-5-3</t>
  </si>
  <si>
    <t>Электромонтажные изделия</t>
  </si>
  <si>
    <t>32</t>
  </si>
  <si>
    <r>
      <t xml:space="preserve">243-907-1203
</t>
    </r>
    <r>
      <rPr>
        <b/>
        <i/>
        <sz val="7.5"/>
        <rFont val="Times New Roman Cyr"/>
        <family val="1"/>
        <charset val="204"/>
      </rPr>
      <t>РСНБ РК 2022</t>
    </r>
  </si>
  <si>
    <t>Кабельный лоток глухой,замкового типа высотой 50 мм,шириной 100 мм</t>
  </si>
  <si>
    <t>м</t>
  </si>
  <si>
    <t>33</t>
  </si>
  <si>
    <r>
      <t xml:space="preserve">243-907-1224
</t>
    </r>
    <r>
      <rPr>
        <b/>
        <i/>
        <sz val="7.5"/>
        <rFont val="Times New Roman Cyr"/>
        <family val="1"/>
        <charset val="204"/>
      </rPr>
      <t>РСНБ РК 2022</t>
    </r>
  </si>
  <si>
    <t>Кабельный лоток глухой,замкового типа высотой 100 мм,шириной 100 мм</t>
  </si>
  <si>
    <t>34</t>
  </si>
  <si>
    <r>
      <t xml:space="preserve">243-907-4208
</t>
    </r>
    <r>
      <rPr>
        <b/>
        <i/>
        <sz val="7.5"/>
        <rFont val="Times New Roman Cyr"/>
        <family val="1"/>
        <charset val="204"/>
      </rPr>
      <t>РСНБ РК 2022</t>
    </r>
  </si>
  <si>
    <t>Пластина переходная АП-80х8 УХЛ1</t>
  </si>
  <si>
    <t>Оборудование и материалы для ВЧ обработки на смежных ПС</t>
  </si>
  <si>
    <t>35</t>
  </si>
  <si>
    <t>36</t>
  </si>
  <si>
    <t>Метизы и прокат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</si>
  <si>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2-02-01-23</t>
    </r>
    <r>
      <rPr>
        <b/>
        <sz val="12"/>
        <rFont val="Times New Roman"/>
        <family val="1"/>
        <charset val="204"/>
      </rPr>
      <t xml:space="preserve"> </t>
    </r>
  </si>
  <si>
    <t>243-604-0149</t>
  </si>
  <si>
    <t>Провод неизолированный для воздушных линий электропередачи из стальных оцинкованных проволок 1 группы и алюминиевых проволок ГОСТ 839-80, марки АС 400/51 мм2</t>
  </si>
  <si>
    <t>252-106-0112</t>
  </si>
  <si>
    <t>252-206-0808</t>
  </si>
  <si>
    <t>Зажим аппаратный прессуемый с четырьмя отверстиями в контактной лапке и с гальваническим покрытием контактной поверхности, типа А4А 400Г-1</t>
  </si>
  <si>
    <t>252-206-0204</t>
  </si>
  <si>
    <t>Зажим разъемный ответвительный прессуемый, типа РОА 400-1</t>
  </si>
  <si>
    <t>252-203-0308</t>
  </si>
  <si>
    <t>214-208-0103</t>
  </si>
  <si>
    <t>Прокат сортовой стальной горячекатаный полосовой из углеродистой стали ГОСТ 535-2005 шириной от 80 до 200 мм, толщиной от 5 до 60 мм</t>
  </si>
  <si>
    <t>252-206-0201</t>
  </si>
  <si>
    <t>Зажим разъемный ответвительный прессуемый, типа РОА 185-1</t>
  </si>
  <si>
    <t>252-206-0120</t>
  </si>
  <si>
    <t>Зажим ответвительный прессуемый, типа ОА 400-2</t>
  </si>
  <si>
    <r>
      <t xml:space="preserve">243-907-4208
</t>
    </r>
    <r>
      <rPr>
        <i/>
        <sz val="7.5"/>
        <rFont val="Times New Roman"/>
        <family val="1"/>
        <charset val="204"/>
      </rPr>
      <t>РСНБ РК 2022</t>
    </r>
  </si>
  <si>
    <t>252-202-0112</t>
  </si>
  <si>
    <t>252-201-0216</t>
  </si>
  <si>
    <t>243-907-1224</t>
  </si>
  <si>
    <t>Кабельный лоток глухой, замкового типа высотой 100 мм, шириной 100 мм</t>
  </si>
  <si>
    <t>243-604-0120</t>
  </si>
  <si>
    <t>Провод неизолированный для воздушных линий электропередачи из стальных оцинкованных проволок 1 группы и алюминиевых проволок ГОСТ 839-80, марки АС 150/24 мм2</t>
  </si>
  <si>
    <t>236-203-0109</t>
  </si>
  <si>
    <t>Эмаль СТ РК ГОСТ Р 51691-2003 ПФ-115</t>
  </si>
  <si>
    <t>252-201-0732</t>
  </si>
  <si>
    <t>252-201-0306</t>
  </si>
  <si>
    <t>261-107-0424</t>
  </si>
  <si>
    <t>Ткань бязь суровая ГОСТ 29298-2005</t>
  </si>
  <si>
    <r>
      <t>10 м</t>
    </r>
    <r>
      <rPr>
        <vertAlign val="superscript"/>
        <sz val="10"/>
        <rFont val="Times New Roman"/>
        <family val="1"/>
        <charset val="204"/>
      </rPr>
      <t>2</t>
    </r>
  </si>
  <si>
    <t>252-201-0109</t>
  </si>
  <si>
    <t>261-201-0604</t>
  </si>
  <si>
    <t>Бумага шлифовальная ГОСТ 6456-82</t>
  </si>
  <si>
    <t>217-302-0105</t>
  </si>
  <si>
    <t>Электрод типа Э42А, Э46А, Э50А ГОСТ 9467-75, марки УОНИ-13/45 диаметром 4 мм</t>
  </si>
  <si>
    <t>252-201-0218</t>
  </si>
  <si>
    <t>252-201-0433</t>
  </si>
  <si>
    <t>243-907-1203</t>
  </si>
  <si>
    <t>Кабельный лоток глухой, замкового типа высотой 50 мм, шириной 100 мм</t>
  </si>
  <si>
    <t>252-201-0635</t>
  </si>
  <si>
    <t>236-104-0107</t>
  </si>
  <si>
    <t>Ацетон</t>
  </si>
  <si>
    <t>252-206-0804</t>
  </si>
  <si>
    <t>Зажим аппаратный прессуемый с четырьмя отверстиями в контактной лапке и с гальваническим покрытием контактной поверхности, типа А4А 150Г-1</t>
  </si>
  <si>
    <t>261-107-0344</t>
  </si>
  <si>
    <t>Смазка универсальная тугоплавкая УТ (консталин жировой) ГОСТ 1957-73</t>
  </si>
  <si>
    <t>252-201-0705</t>
  </si>
  <si>
    <t>261-107-0364</t>
  </si>
  <si>
    <t>Спирт этиловый ректификованный технический ГОСТ 18300-87</t>
  </si>
  <si>
    <t>252-201-0621</t>
  </si>
  <si>
    <t>261-201-0369</t>
  </si>
  <si>
    <t>Растворители для лакокрасочных материалов N 649 ГОСТ 18188-72</t>
  </si>
  <si>
    <t>252-201-0733</t>
  </si>
  <si>
    <t>215-204-1102</t>
  </si>
  <si>
    <t>Доска обрезная лиственных пород (береза, липа) длиной от 4 м до 6,5 м, любой ширины, толщиной от 19 мм до 22 мм ГОСТ 2695-83 сорт 2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</si>
  <si>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</si>
  <si>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37</t>
  </si>
  <si>
    <t>236-104-0102</t>
  </si>
  <si>
    <t>Уайт-спирит ГОСТ 3134-78</t>
  </si>
  <si>
    <t>38</t>
  </si>
  <si>
    <t>261-107-0906</t>
  </si>
  <si>
    <t>Аргон газообразный ГОСТ 10157-79 1 сорта</t>
  </si>
  <si>
    <t>39</t>
  </si>
  <si>
    <t>252-201-0620</t>
  </si>
  <si>
    <t>40</t>
  </si>
  <si>
    <t>252-201-0103</t>
  </si>
  <si>
    <t>41</t>
  </si>
  <si>
    <t>252-201-0102</t>
  </si>
  <si>
    <t>42</t>
  </si>
  <si>
    <t>236-201-0101</t>
  </si>
  <si>
    <t>Лак битумный ГОСТ Р 52165-2003 БТ-577</t>
  </si>
  <si>
    <t>43</t>
  </si>
  <si>
    <t>261-102-0235</t>
  </si>
  <si>
    <t>Проволока латунная марки Л68 круглая, твердая, нормальной точности, диаметром 0,5 мм ГОСТ 1066-2015</t>
  </si>
  <si>
    <t>44</t>
  </si>
  <si>
    <t>214-209-0505</t>
  </si>
  <si>
    <t>Проволока сварочная легированная для сварки (наплавки) ГОСТ 2246-70 с неомедненной поверхностью диаметром 2 мм</t>
  </si>
  <si>
    <t>45</t>
  </si>
  <si>
    <t>217-108-0101</t>
  </si>
  <si>
    <t>Гвоздь ГОСТ 283-75 строительный</t>
  </si>
  <si>
    <t>46</t>
  </si>
  <si>
    <t>217-605-0301</t>
  </si>
  <si>
    <t>Солидол ГОСТ 1033-79</t>
  </si>
  <si>
    <t>47</t>
  </si>
  <si>
    <t>217-605-0302</t>
  </si>
  <si>
    <t>Смазка для электрооборудования</t>
  </si>
  <si>
    <t>48</t>
  </si>
  <si>
    <t>218-103-0201</t>
  </si>
  <si>
    <t>Ветошь</t>
  </si>
  <si>
    <t>49</t>
  </si>
  <si>
    <t>217-605-0104</t>
  </si>
  <si>
    <t>Пропан-бутан, смесь техническая ГОСТ Р 52087-2018</t>
  </si>
  <si>
    <t>50</t>
  </si>
  <si>
    <t>217-605-0101</t>
  </si>
  <si>
    <t>Кислород технический газообразный ГОСТ 5583-78</t>
  </si>
  <si>
    <t>51</t>
  </si>
  <si>
    <t>52</t>
  </si>
  <si>
    <t>261-107-0509</t>
  </si>
  <si>
    <t>Пленка полиэтиленовая, толщина 0,2-0,5 мм ГОСТ 10354-82</t>
  </si>
  <si>
    <t>53</t>
  </si>
  <si>
    <t>54</t>
  </si>
  <si>
    <t>261-107-0450</t>
  </si>
  <si>
    <t>Шпагат бумажный ГОСТ 17308-88</t>
  </si>
  <si>
    <t>Оборудование поставки подрядчика</t>
  </si>
  <si>
    <t>Итого оборудование поставки подрядчика</t>
  </si>
  <si>
    <t>2-02-01-07</t>
  </si>
  <si>
    <t>Архитектурно-строительные решения.Узен.</t>
  </si>
  <si>
    <t>867166/2023/1-00-02-АС3</t>
  </si>
  <si>
    <t>Отдел 1.</t>
  </si>
  <si>
    <t>Опора МО-110-5А под выключатель 110кВ и площадка обслуживания (2шт.) лист4</t>
  </si>
  <si>
    <t>Земляные работы</t>
  </si>
  <si>
    <r>
      <t xml:space="preserve">6101-0101-0104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</si>
  <si>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</si>
  <si>
    <r>
      <t xml:space="preserve">6101-0201-0102
</t>
    </r>
    <r>
      <rPr>
        <b/>
        <i/>
        <sz val="7.5"/>
        <rFont val="Times New Roman Cyr"/>
        <family val="1"/>
        <charset val="204"/>
      </rPr>
      <t>ЕСЦ РСНБ РК 2023 
ТЧ 6101, табл. 1.10, п. 3.29, Кзтр=1,2</t>
    </r>
  </si>
  <si>
    <r>
      <t xml:space="preserve">6101-0104-0102
</t>
    </r>
    <r>
      <rPr>
        <b/>
        <i/>
        <sz val="7.5"/>
        <rFont val="Times New Roman Cyr"/>
        <family val="1"/>
        <charset val="204"/>
      </rPr>
      <t>ЕСЦ РСНБ РК 2023</t>
    </r>
  </si>
  <si>
    <r>
      <t xml:space="preserve">6101-0104-0110
</t>
    </r>
    <r>
      <rPr>
        <b/>
        <i/>
        <sz val="7.5"/>
        <rFont val="Times New Roman Cyr"/>
        <family val="1"/>
        <charset val="204"/>
      </rPr>
      <t>ЕСЦ РСНБ РК 2023</t>
    </r>
  </si>
  <si>
    <r>
      <t xml:space="preserve">6101-0106-0102
</t>
    </r>
    <r>
      <rPr>
        <b/>
        <i/>
        <sz val="7.5"/>
        <rFont val="Times New Roman Cyr"/>
        <family val="1"/>
        <charset val="204"/>
      </rPr>
      <t>ЕСЦ РСНБ РК 2023</t>
    </r>
  </si>
  <si>
    <r>
      <t xml:space="preserve">6101-0206-0102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</si>
  <si>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грунта</t>
    </r>
  </si>
  <si>
    <r>
      <t xml:space="preserve">6101-0107-0501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</si>
  <si>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уплотненного грунта</t>
    </r>
  </si>
  <si>
    <t>Устройство фундамента ФМ-1(2шт.)</t>
  </si>
  <si>
    <r>
      <t xml:space="preserve">6109-0102-0101
</t>
    </r>
    <r>
      <rPr>
        <b/>
        <i/>
        <sz val="7.5"/>
        <rFont val="Times New Roman Cyr"/>
        <family val="1"/>
        <charset val="204"/>
      </rPr>
      <t>ЕСЦ РСНБ РК 2023</t>
    </r>
  </si>
  <si>
    <r>
      <t xml:space="preserve">1106-0201-0104
</t>
    </r>
    <r>
      <rPr>
        <b/>
        <i/>
        <sz val="7.5"/>
        <rFont val="Times New Roman Cyr"/>
        <family val="1"/>
        <charset val="204"/>
      </rPr>
      <t>РСНБ РК 2022 Кзтр и Кэм=1,04 Изм. и доп. вып. 28</t>
    </r>
  </si>
  <si>
    <r>
      <t xml:space="preserve">214-403-0103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</si>
  <si>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214-210-0101
</t>
    </r>
    <r>
      <rPr>
        <b/>
        <i/>
        <sz val="7.5"/>
        <rFont val="Times New Roman Cyr"/>
        <family val="1"/>
        <charset val="204"/>
      </rPr>
      <t>РСНБ РК 2022</t>
    </r>
  </si>
  <si>
    <t>Сталь арматурная гладкого профиля класса А-I (А240) СТ РК 2591-2014 диаметром от 6 до 12 мм</t>
  </si>
  <si>
    <r>
      <t xml:space="preserve">214-210-0202
</t>
    </r>
    <r>
      <rPr>
        <b/>
        <i/>
        <sz val="7.5"/>
        <rFont val="Times New Roman Cyr"/>
        <family val="1"/>
        <charset val="204"/>
      </rPr>
      <t>РСНБ РК 2022</t>
    </r>
  </si>
  <si>
    <t>Сталь арматурная периодического профиля класса А-III (А400) СТ РК 2591-2014 диаметром от 14 до 32 мм</t>
  </si>
  <si>
    <r>
      <t xml:space="preserve">6103-0701-0809
</t>
    </r>
    <r>
      <rPr>
        <b/>
        <i/>
        <sz val="7.5"/>
        <rFont val="Times New Roman Cyr"/>
        <family val="1"/>
        <charset val="204"/>
      </rPr>
      <t>ЕСЦ РСНБ РК 2023</t>
    </r>
  </si>
  <si>
    <r>
      <t xml:space="preserve">6111-0401-0107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</si>
  <si>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поверхности</t>
    </r>
  </si>
  <si>
    <t>Устройство стойки СОН 30-29-1(4шт.)</t>
  </si>
  <si>
    <r>
      <t xml:space="preserve">1133-0107-0106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</si>
  <si>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сборных железобетонных конструкций</t>
    </r>
  </si>
  <si>
    <r>
      <t xml:space="preserve">ТОО
</t>
    </r>
    <r>
      <rPr>
        <b/>
        <i/>
        <sz val="7.5"/>
        <rFont val="Times New Roman Cyr"/>
        <family val="1"/>
        <charset val="204"/>
      </rPr>
      <t>"АСПМК"поз.226</t>
    </r>
  </si>
  <si>
    <t>Фундамент Ф8.8 из сульфатостойкого цемента</t>
  </si>
  <si>
    <t>шт</t>
  </si>
  <si>
    <r>
      <t xml:space="preserve">1133-0108-0116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</si>
  <si>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"АСПМК"поз.231</t>
  </si>
  <si>
    <t>Стойка ж/б СОН 30-29-1 из сульфатостойкого цемента</t>
  </si>
  <si>
    <r>
      <t xml:space="preserve">7101-0601-0102
</t>
    </r>
    <r>
      <rPr>
        <b/>
        <i/>
        <sz val="7.5"/>
        <rFont val="Times New Roman Cyr"/>
        <family val="1"/>
        <charset val="204"/>
      </rPr>
      <t>ЕСЦ РСНБ РК 2023</t>
    </r>
  </si>
  <si>
    <t>Устройство плит</t>
  </si>
  <si>
    <r>
      <t xml:space="preserve">225-202-1203
</t>
    </r>
    <r>
      <rPr>
        <b/>
        <i/>
        <sz val="7.5"/>
        <rFont val="Times New Roman Cyr"/>
        <family val="1"/>
        <charset val="204"/>
      </rPr>
      <t>РСНБ РК 2022</t>
    </r>
  </si>
  <si>
    <t>Плита перекрытия лотков кабельных каналов ГОСТ 13015-2012 марки П 10-5(Шымкент)</t>
  </si>
  <si>
    <t>Площадка обслуживания</t>
  </si>
  <si>
    <r>
      <t xml:space="preserve">1109-0304-0201
</t>
    </r>
    <r>
      <rPr>
        <b/>
        <i/>
        <sz val="7.5"/>
        <rFont val="Times New Roman Cyr"/>
        <family val="1"/>
        <charset val="204"/>
      </rPr>
      <t>РСНБ РК 2022 Кзтр и Кэм=1,04 Изм. и доп. вып. 32</t>
    </r>
  </si>
  <si>
    <t>т конструкций</t>
  </si>
  <si>
    <r>
      <t xml:space="preserve">222-506-0701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</si>
  <si>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6111-0501-0505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</si>
  <si>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</si>
  <si>
    <t>Отдел 2.</t>
  </si>
  <si>
    <t>Опора О-110-ТТ под трансформатор тока (2 шт)(лист7,16)</t>
  </si>
  <si>
    <t>2274565</t>
  </si>
  <si>
    <t>Устройство СОН 76-39-1(2шт.)</t>
  </si>
  <si>
    <t>"АСПМК"поз.228</t>
  </si>
  <si>
    <t>Стойка ж/б СОН 76-39-1 из сульфатостойкого цемента</t>
  </si>
  <si>
    <r>
      <t xml:space="preserve">1339-0101-0327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</si>
  <si>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Нарезка штрабы</t>
  </si>
  <si>
    <r>
      <t xml:space="preserve">6103-0101-0104
</t>
    </r>
    <r>
      <rPr>
        <b/>
        <i/>
        <sz val="7.5"/>
        <rFont val="Times New Roman Cyr"/>
        <family val="1"/>
        <charset val="204"/>
      </rPr>
      <t>ЕСЦ РСНБ РК 2023</t>
    </r>
  </si>
  <si>
    <t>Обетонирование стойки,бетон сульфатостойкий В15 F100 W6</t>
  </si>
  <si>
    <r>
      <t xml:space="preserve">6109-0102-0104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</si>
  <si>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подстилающего слоя</t>
    </r>
  </si>
  <si>
    <r>
      <t xml:space="preserve">6103-0701-0101
</t>
    </r>
    <r>
      <rPr>
        <b/>
        <i/>
        <sz val="7.5"/>
        <rFont val="Times New Roman Cyr"/>
        <family val="1"/>
        <charset val="204"/>
      </rPr>
      <t>ЕСЦ РСНБ РК 2023</t>
    </r>
  </si>
  <si>
    <t>М/к.</t>
  </si>
  <si>
    <r>
      <t xml:space="preserve">1109-0305-0301
</t>
    </r>
    <r>
      <rPr>
        <b/>
        <i/>
        <sz val="7.5"/>
        <rFont val="Times New Roman Cyr"/>
        <family val="1"/>
        <charset val="204"/>
      </rPr>
      <t>РСНБ РК 2022 Кзтр и Кэм=1,04 Изм. и доп. вып. 32</t>
    </r>
  </si>
  <si>
    <r>
      <t xml:space="preserve">222-525-0101
</t>
    </r>
    <r>
      <rPr>
        <b/>
        <i/>
        <sz val="7.5"/>
        <rFont val="Times New Roman Cyr"/>
        <family val="1"/>
        <charset val="204"/>
      </rPr>
      <t>РСНБ РК 2022</t>
    </r>
  </si>
  <si>
    <t>Отдельные конструктивные элементы зданий и сооружений с преобладанием горячекатаных профилей средняя масса сборочной единицы до 0,1 т</t>
  </si>
  <si>
    <t>Отдел 3.</t>
  </si>
  <si>
    <t>Опора О-110-Р2 под разъеденитель трехполюсный лист 9,16</t>
  </si>
  <si>
    <t>Устройство СОН 44-29-1(2шт.)</t>
  </si>
  <si>
    <t>55</t>
  </si>
  <si>
    <t>"АСПМК"поз.226</t>
  </si>
  <si>
    <t>56</t>
  </si>
  <si>
    <t>57</t>
  </si>
  <si>
    <t>"АСПМК"поз.230</t>
  </si>
  <si>
    <t>Стойка ж/б СОН 44-29-1 из сульфатостойкого цемента</t>
  </si>
  <si>
    <t>58</t>
  </si>
  <si>
    <t>59</t>
  </si>
  <si>
    <t>60</t>
  </si>
  <si>
    <t>М/к</t>
  </si>
  <si>
    <t>61</t>
  </si>
  <si>
    <t>62</t>
  </si>
  <si>
    <t>63</t>
  </si>
  <si>
    <t>64</t>
  </si>
  <si>
    <r>
      <t xml:space="preserve">217-101-0107
</t>
    </r>
    <r>
      <rPr>
        <b/>
        <i/>
        <sz val="7.5"/>
        <rFont val="Times New Roman Cyr"/>
        <family val="1"/>
        <charset val="204"/>
      </rPr>
      <t>РСНБ РК 2022</t>
    </r>
  </si>
  <si>
    <t>Болт с гайкой и шайбой ГОСТ 1759.0-87 строительный</t>
  </si>
  <si>
    <t>Отдел 4.</t>
  </si>
  <si>
    <t>Опора О-110-Р1 под разъеденитель трехполюсный (с 1заз.ножом) лист 10,16</t>
  </si>
  <si>
    <t>65</t>
  </si>
  <si>
    <t>66</t>
  </si>
  <si>
    <t>67</t>
  </si>
  <si>
    <t>68</t>
  </si>
  <si>
    <t>69</t>
  </si>
  <si>
    <t>70</t>
  </si>
  <si>
    <t>71</t>
  </si>
  <si>
    <t>Устройство СОН 44-29-1(4шт.)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</si>
  <si>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</si>
  <si>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</si>
  <si>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</si>
  <si>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</si>
  <si>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</si>
  <si>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</si>
  <si>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</si>
  <si>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</si>
  <si>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</si>
  <si>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</si>
  <si>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</si>
  <si>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</si>
  <si>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Отдел 5.</t>
  </si>
  <si>
    <t>Опора О-110-Р3 под разъеденитель трехполюсный (с 1заз.ножом)-6шт.лист 12,14</t>
  </si>
  <si>
    <t>84</t>
  </si>
  <si>
    <t>85</t>
  </si>
  <si>
    <t>86</t>
  </si>
  <si>
    <t>87</t>
  </si>
  <si>
    <t>88</t>
  </si>
  <si>
    <t>89</t>
  </si>
  <si>
    <t>90</t>
  </si>
  <si>
    <t>Устройство СОН 22-29-1</t>
  </si>
  <si>
    <t>91</t>
  </si>
  <si>
    <t>92</t>
  </si>
  <si>
    <t>Устройство бетонной подготовки,бетон сульфатостойкий В10 F100 W6</t>
  </si>
  <si>
    <t>93</t>
  </si>
  <si>
    <t>94</t>
  </si>
  <si>
    <t>95</t>
  </si>
  <si>
    <t>96</t>
  </si>
  <si>
    <t>"АСПМК"поз.232</t>
  </si>
  <si>
    <t>Стойка ж/б СОН 22-29-1 из сульфатостойкого цемента</t>
  </si>
  <si>
    <t>97</t>
  </si>
  <si>
    <t>98</t>
  </si>
  <si>
    <t>99</t>
  </si>
  <si>
    <t>100</t>
  </si>
  <si>
    <t>101</t>
  </si>
  <si>
    <t>102</t>
  </si>
  <si>
    <t>103</t>
  </si>
  <si>
    <t>Отдел 6.</t>
  </si>
  <si>
    <t>104</t>
  </si>
  <si>
    <t>105</t>
  </si>
  <si>
    <t>106</t>
  </si>
  <si>
    <t>107</t>
  </si>
  <si>
    <t>108</t>
  </si>
  <si>
    <t>109</t>
  </si>
  <si>
    <t>Устройство СОН 52-39-1(4шт.)</t>
  </si>
  <si>
    <t>110</t>
  </si>
  <si>
    <t>111</t>
  </si>
  <si>
    <t>112</t>
  </si>
  <si>
    <t>113</t>
  </si>
  <si>
    <t>114</t>
  </si>
  <si>
    <t>115</t>
  </si>
  <si>
    <r>
      <t xml:space="preserve">"АСПМК"
</t>
    </r>
    <r>
      <rPr>
        <b/>
        <i/>
        <sz val="7.5"/>
        <rFont val="Times New Roman Cyr"/>
        <family val="1"/>
        <charset val="204"/>
      </rPr>
      <t>поз.229</t>
    </r>
  </si>
  <si>
    <t>Стойка ж/б СОН 52-39-1 из сульфатостойкого цемента</t>
  </si>
  <si>
    <t>116</t>
  </si>
  <si>
    <t>117</t>
  </si>
  <si>
    <t>118</t>
  </si>
  <si>
    <t>119</t>
  </si>
  <si>
    <t>120</t>
  </si>
  <si>
    <t>121</t>
  </si>
  <si>
    <t>Отдел 7.</t>
  </si>
  <si>
    <t>Опора под два ящикаАС3 ДС4,УО-110-50 (Узел 9) лист 17</t>
  </si>
  <si>
    <t>122</t>
  </si>
  <si>
    <r>
      <t xml:space="preserve">6109-0101-0102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</si>
  <si>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площади уплотнения</t>
    </r>
  </si>
  <si>
    <t>123</t>
  </si>
  <si>
    <t>Устройство бруска</t>
  </si>
  <si>
    <t>124</t>
  </si>
  <si>
    <r>
      <t xml:space="preserve">225-203-1002
</t>
    </r>
    <r>
      <rPr>
        <b/>
        <i/>
        <sz val="7.5"/>
        <rFont val="Times New Roman Cyr"/>
        <family val="1"/>
        <charset val="204"/>
      </rPr>
      <t>РСНБ РК 2022</t>
    </r>
  </si>
  <si>
    <t>Брусок кабельного канала ГОСТ 13015-2012 марки Б 10(К ОЦС=06.07)</t>
  </si>
  <si>
    <t>Отдел 8.</t>
  </si>
  <si>
    <t>Линейный портал ПЖС-110-Л1 (лист 21,22,23)</t>
  </si>
  <si>
    <t>1024991</t>
  </si>
  <si>
    <t>Стальные конструкции</t>
  </si>
  <si>
    <t>125</t>
  </si>
  <si>
    <r>
      <t xml:space="preserve">1133-0109-0108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</si>
  <si>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126</t>
  </si>
  <si>
    <r>
      <t xml:space="preserve">1133-0109-0115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</si>
  <si>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127</t>
  </si>
  <si>
    <r>
      <t xml:space="preserve">252-301-0834
</t>
    </r>
    <r>
      <rPr>
        <b/>
        <i/>
        <sz val="7.5"/>
        <rFont val="Times New Roman Cyr"/>
        <family val="1"/>
        <charset val="204"/>
      </rPr>
      <t>РСНБ РК 2022</t>
    </r>
  </si>
  <si>
    <t>128</t>
  </si>
  <si>
    <t>Отдел 9.</t>
  </si>
  <si>
    <t>Кабельные каналы и лотки лист 3</t>
  </si>
  <si>
    <t>Узел Л1а.Прямой участок лотка шириной в=1,0м(29шт.)</t>
  </si>
  <si>
    <t>129</t>
  </si>
  <si>
    <r>
      <t xml:space="preserve">6109-0101-0102
</t>
    </r>
    <r>
      <rPr>
        <b/>
        <i/>
        <sz val="7.5"/>
        <rFont val="Times New Roman Cyr"/>
        <family val="1"/>
        <charset val="204"/>
      </rPr>
      <t>ЕСЦ РСНБ РК 2023 К=2</t>
    </r>
  </si>
  <si>
    <t>130</t>
  </si>
  <si>
    <r>
      <t xml:space="preserve">6104-0901-0207
</t>
    </r>
    <r>
      <rPr>
        <b/>
        <i/>
        <sz val="7.5"/>
        <rFont val="Times New Roman Cyr"/>
        <family val="1"/>
        <charset val="204"/>
      </rPr>
      <t>ЕСЦ РСНБ РК 2023</t>
    </r>
  </si>
  <si>
    <t>131</t>
  </si>
  <si>
    <r>
      <t xml:space="preserve">1107-0404-0102
</t>
    </r>
    <r>
      <rPr>
        <b/>
        <i/>
        <sz val="7.5"/>
        <rFont val="Times New Roman Cyr"/>
        <family val="1"/>
        <charset val="204"/>
      </rPr>
      <t>РСНБ РК 2022 Кзтр и Кэм=1,04 Изм. и доп. вып. 32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</si>
  <si>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сборных конструкций</t>
    </r>
  </si>
  <si>
    <t>132</t>
  </si>
  <si>
    <t>133</t>
  </si>
  <si>
    <r>
      <t xml:space="preserve">225-203-0903
</t>
    </r>
    <r>
      <rPr>
        <b/>
        <i/>
        <sz val="7.5"/>
        <rFont val="Times New Roman Cyr"/>
        <family val="1"/>
        <charset val="204"/>
      </rPr>
      <t>РСНБ РК 2022</t>
    </r>
  </si>
  <si>
    <t>Лоток кабельного канала ГОСТ 13015-2012 марки Л 20-5(К ОЦС=06.07)</t>
  </si>
  <si>
    <t>134</t>
  </si>
  <si>
    <t>Плита перекрытия лотков кабельных каналов ГОСТ 13015-2012 марки П 10-5 (Шымкент)</t>
  </si>
  <si>
    <t>135</t>
  </si>
  <si>
    <t>136</t>
  </si>
  <si>
    <t>137</t>
  </si>
  <si>
    <t>138</t>
  </si>
  <si>
    <t>139</t>
  </si>
  <si>
    <t>140</t>
  </si>
  <si>
    <t>Брусок кабельного канала ГОСТ 13015-2012 марки Б 10 (К ОЦС=06.07)</t>
  </si>
  <si>
    <t>141</t>
  </si>
  <si>
    <r>
      <t xml:space="preserve">6105-0201-0302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</si>
  <si>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кладки</t>
    </r>
  </si>
  <si>
    <t>142</t>
  </si>
  <si>
    <r>
      <t xml:space="preserve">213-101-0101
</t>
    </r>
    <r>
      <rPr>
        <b/>
        <i/>
        <sz val="7.5"/>
        <rFont val="Times New Roman Cyr"/>
        <family val="1"/>
        <charset val="204"/>
      </rPr>
      <t>РСНБ РК 2022</t>
    </r>
  </si>
  <si>
    <t>Кирпич керамический рядовой полнотелый размерами 250 х 120 х 65 мм ГОСТ 530-2012 марки М100 (12.1)</t>
  </si>
  <si>
    <t>143</t>
  </si>
  <si>
    <t>144</t>
  </si>
  <si>
    <t>145</t>
  </si>
  <si>
    <t>146</t>
  </si>
  <si>
    <t>147</t>
  </si>
  <si>
    <t>148</t>
  </si>
  <si>
    <t>149</t>
  </si>
  <si>
    <r>
      <t xml:space="preserve">225-203-1001
</t>
    </r>
    <r>
      <rPr>
        <b/>
        <i/>
        <sz val="7.5"/>
        <rFont val="Times New Roman Cyr"/>
        <family val="1"/>
        <charset val="204"/>
      </rPr>
      <t>РСНБ РК 2022</t>
    </r>
  </si>
  <si>
    <t>Брусок кабельного канала ГОСТ 13015-2012 марки Б 5 (стоимость принята по обл.Атырауская=06.3)</t>
  </si>
  <si>
    <t>150</t>
  </si>
  <si>
    <t>151</t>
  </si>
  <si>
    <t>152</t>
  </si>
  <si>
    <t>153</t>
  </si>
  <si>
    <t>154</t>
  </si>
  <si>
    <t>155</t>
  </si>
  <si>
    <r>
      <t xml:space="preserve">214-201-0102
</t>
    </r>
    <r>
      <rPr>
        <b/>
        <i/>
        <sz val="7.5"/>
        <rFont val="Times New Roman Cyr"/>
        <family val="1"/>
        <charset val="204"/>
      </rPr>
      <t>РСНБ РК 2022</t>
    </r>
  </si>
  <si>
    <t>156</t>
  </si>
  <si>
    <r>
      <t xml:space="preserve">6103-0701-0807
</t>
    </r>
    <r>
      <rPr>
        <b/>
        <i/>
        <sz val="7.5"/>
        <rFont val="Times New Roman Cyr"/>
        <family val="1"/>
        <charset val="204"/>
      </rPr>
      <t>ЕСЦ РСНБ РК 2023</t>
    </r>
  </si>
  <si>
    <t>157</t>
  </si>
  <si>
    <t>158</t>
  </si>
  <si>
    <t>Кирпич керамический рядовой полнотелый размерами 250 х 120 х 65 мм ГОСТ 530-2012 марки М100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</si>
  <si>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</si>
  <si>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</si>
  <si>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</si>
  <si>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</si>
  <si>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</si>
  <si>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</si>
  <si>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</si>
  <si>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</si>
  <si>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</si>
  <si>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Пересечение лотков 45Л (4шт)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</si>
  <si>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</si>
  <si>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</si>
  <si>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</si>
  <si>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</si>
  <si>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</si>
  <si>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</si>
  <si>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</si>
  <si>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</si>
  <si>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</si>
  <si>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r>
      <t xml:space="preserve">6101-0201-0102
</t>
    </r>
    <r>
      <rPr>
        <b/>
        <i/>
        <sz val="7.5"/>
        <rFont val="Times New Roman Cyr"/>
        <family val="1"/>
        <charset val="204"/>
      </rPr>
      <t>ЕСЦ РСНБ РК 2023</t>
    </r>
  </si>
  <si>
    <t>177</t>
  </si>
  <si>
    <t>178</t>
  </si>
  <si>
    <t>Устройство блока БДЛ 40.6</t>
  </si>
  <si>
    <t>179</t>
  </si>
  <si>
    <t>"АСПМК"поз.233</t>
  </si>
  <si>
    <t>Блок БДЛ 40.6</t>
  </si>
  <si>
    <t>180</t>
  </si>
  <si>
    <t>Отдел 10.</t>
  </si>
  <si>
    <t>Благоустройство (лист3)</t>
  </si>
  <si>
    <t>Закрепление территории ОРУ-110кВ на две ячейки щебнем</t>
  </si>
  <si>
    <t>181</t>
  </si>
  <si>
    <t>Устройство дорожного покрытия (лист3)</t>
  </si>
  <si>
    <t>182</t>
  </si>
  <si>
    <t>183</t>
  </si>
  <si>
    <r>
      <t xml:space="preserve">6101-0104-0110
</t>
    </r>
    <r>
      <rPr>
        <b/>
        <i/>
        <sz val="7.5"/>
        <rFont val="Times New Roman Cyr"/>
        <family val="1"/>
        <charset val="204"/>
      </rPr>
      <t>ЕСЦ РСНБ РК 2023 
К=4</t>
    </r>
  </si>
  <si>
    <t>184</t>
  </si>
  <si>
    <r>
      <t xml:space="preserve">6101-0109-0102
</t>
    </r>
    <r>
      <rPr>
        <b/>
        <i/>
        <sz val="7.5"/>
        <rFont val="Times New Roman Cyr"/>
        <family val="1"/>
        <charset val="204"/>
      </rPr>
      <t>ЕСЦ РСНБ РК 2023</t>
    </r>
  </si>
  <si>
    <t>185</t>
  </si>
  <si>
    <t>186</t>
  </si>
  <si>
    <r>
      <t xml:space="preserve">7101-0602-0704
</t>
    </r>
    <r>
      <rPr>
        <b/>
        <i/>
        <sz val="7.5"/>
        <rFont val="Times New Roman Cyr"/>
        <family val="1"/>
        <charset val="204"/>
      </rPr>
      <t>ЕСЦ РСНБ РК 2023</t>
    </r>
  </si>
  <si>
    <t>187</t>
  </si>
  <si>
    <r>
      <t xml:space="preserve">7101-0602-0709
</t>
    </r>
    <r>
      <rPr>
        <b/>
        <i/>
        <sz val="7.5"/>
        <rFont val="Times New Roman Cyr"/>
        <family val="1"/>
        <charset val="204"/>
      </rPr>
      <t>ЕСЦ РСНБ РК 2023 
К=7</t>
    </r>
  </si>
  <si>
    <t>добавлять на каждый 1 см изменения толщины к норме 7101-0602-0704</t>
  </si>
  <si>
    <t>188</t>
  </si>
  <si>
    <r>
      <t xml:space="preserve">7101-0602-0306
</t>
    </r>
    <r>
      <rPr>
        <b/>
        <i/>
        <sz val="7.5"/>
        <rFont val="Times New Roman Cyr"/>
        <family val="1"/>
        <charset val="204"/>
      </rPr>
      <t>ЕСЦ РСНБ РК 2023</t>
    </r>
  </si>
  <si>
    <t>189</t>
  </si>
  <si>
    <r>
      <t xml:space="preserve">7101-0602-0406
</t>
    </r>
    <r>
      <rPr>
        <b/>
        <i/>
        <sz val="7.5"/>
        <rFont val="Times New Roman Cyr"/>
        <family val="1"/>
        <charset val="204"/>
      </rPr>
      <t>ЕСЦ РСНБ РК 2023 
К=4</t>
    </r>
  </si>
  <si>
    <t>добавлять на каждые 0,5 см изменения толщины покрытия к норме 7101-0602-0306</t>
  </si>
  <si>
    <t>190</t>
  </si>
  <si>
    <r>
      <t xml:space="preserve">212-501-0104
</t>
    </r>
    <r>
      <rPr>
        <b/>
        <i/>
        <sz val="7.5"/>
        <rFont val="Times New Roman Cyr"/>
        <family val="1"/>
        <charset val="204"/>
      </rPr>
      <t>РСНБ РК 2022</t>
    </r>
  </si>
  <si>
    <t>191</t>
  </si>
  <si>
    <r>
      <t xml:space="preserve">7101-0602-0301
</t>
    </r>
    <r>
      <rPr>
        <b/>
        <i/>
        <sz val="7.5"/>
        <rFont val="Times New Roman Cyr"/>
        <family val="1"/>
        <charset val="204"/>
      </rPr>
      <t>ЕСЦ РСНБ РК 2023</t>
    </r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</si>
  <si>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покрытия</t>
    </r>
  </si>
  <si>
    <t>192</t>
  </si>
  <si>
    <r>
      <t xml:space="preserve">212-501-0204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</si>
  <si>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2-02-01-07</t>
    </r>
    <r>
      <rPr>
        <b/>
        <sz val="12"/>
        <rFont val="Times New Roman"/>
        <family val="1"/>
        <charset val="204"/>
      </rPr>
      <t xml:space="preserve"> </t>
    </r>
  </si>
  <si>
    <t>222-525-0101</t>
  </si>
  <si>
    <r>
      <t xml:space="preserve">225-202-1203
</t>
    </r>
    <r>
      <rPr>
        <i/>
        <sz val="7.5"/>
        <rFont val="Times New Roman"/>
        <family val="1"/>
        <charset val="204"/>
      </rPr>
      <t>РСНБ РК 2022</t>
    </r>
  </si>
  <si>
    <t>С "АСПМК"поз.230</t>
  </si>
  <si>
    <r>
      <t xml:space="preserve">222-506-0701
</t>
    </r>
    <r>
      <rPr>
        <i/>
        <sz val="7.5"/>
        <rFont val="Times New Roman"/>
        <family val="1"/>
        <charset val="204"/>
      </rPr>
      <t>РСНБ РК 2022</t>
    </r>
  </si>
  <si>
    <t>С "АСПМК" поз.229</t>
  </si>
  <si>
    <r>
      <t xml:space="preserve">252-301-0834
</t>
    </r>
    <r>
      <rPr>
        <i/>
        <sz val="7.5"/>
        <rFont val="Times New Roman"/>
        <family val="1"/>
        <charset val="204"/>
      </rPr>
      <t>РСНБ РК 2022</t>
    </r>
  </si>
  <si>
    <t>С "АСПМК"поз.228</t>
  </si>
  <si>
    <t>С "АСПМК"поз.231</t>
  </si>
  <si>
    <t>С "АСПМК"поз.226</t>
  </si>
  <si>
    <t>211-201-0607</t>
  </si>
  <si>
    <t>Щебень из плотных горных пород для строительных работ М1000 СТ РК 1284-2004 фракция 40-80 (70) мм</t>
  </si>
  <si>
    <t>235-201-0204</t>
  </si>
  <si>
    <t>Мастика битумно-гидроизоляционная холодного применения для фундамента ГОСТ 30693-2000</t>
  </si>
  <si>
    <t>С "АСПМК"поз.232</t>
  </si>
  <si>
    <t>С ТОО "АСПМК"поз.226</t>
  </si>
  <si>
    <t>212-101-0601</t>
  </si>
  <si>
    <t>Бетон тяжелый класса В15 ГОСТ 7473-2010 без добавок</t>
  </si>
  <si>
    <t>С "АСПМК"поз.233</t>
  </si>
  <si>
    <t>212-501-0104</t>
  </si>
  <si>
    <t>Смеси асфальтобетонные горячие плотные крупнозернистые СТ РК 1225-2019 типа Б, марки II</t>
  </si>
  <si>
    <t>216-201-0203</t>
  </si>
  <si>
    <t>Битум нефтяной дорожный вязкий СТ РК 1373-2013 марки БНД 100/130</t>
  </si>
  <si>
    <t>222-509-1003</t>
  </si>
  <si>
    <t>Закладные детали и детали крепления ГОСТ 23118-2012 массой не более 50 кг с преобладанием толстолистовой стали, с отверстиями и без отверстий, соединяемые на сварке</t>
  </si>
  <si>
    <t>211-401-0101</t>
  </si>
  <si>
    <t>Песок ГОСТ 8736-2014 природный</t>
  </si>
  <si>
    <t>212-501-0204</t>
  </si>
  <si>
    <t>Смеси асфальтобетонные горячие плотные мелкозернистые СТ РК 1225-2019 типа Б, марки II</t>
  </si>
  <si>
    <t>214-210-0202</t>
  </si>
  <si>
    <t>214-403-0103</t>
  </si>
  <si>
    <t>Сетка арматурная сварная из арматурной стали А-III (А400), диаметром от 6 до 40 мм ГОСТ 23279-2012</t>
  </si>
  <si>
    <t>212-101-1809</t>
  </si>
  <si>
    <t>Бетон тяжелый класса В10, сульфатостойкий ГОСТ 7473-2010 F100, W6</t>
  </si>
  <si>
    <t>212-101-2009</t>
  </si>
  <si>
    <t>Бетон тяжелый класса В15, сульфатостойкий ГОСТ 7473-2010 F100, W6</t>
  </si>
  <si>
    <t>222-509-1001</t>
  </si>
  <si>
    <t>Закладные детали и детали крепления ГОСТ 23118-2012 массой не более 50 кг с преобладанием толстолистовой стали без отверстий и сборосварочных операций</t>
  </si>
  <si>
    <r>
      <t xml:space="preserve">214-201-0102
</t>
    </r>
    <r>
      <rPr>
        <i/>
        <sz val="7.5"/>
        <rFont val="Times New Roman"/>
        <family val="1"/>
        <charset val="204"/>
      </rPr>
      <t>РСНБ РК 2022</t>
    </r>
  </si>
  <si>
    <r>
      <t xml:space="preserve">217-101-0107
</t>
    </r>
    <r>
      <rPr>
        <i/>
        <sz val="7.5"/>
        <rFont val="Times New Roman"/>
        <family val="1"/>
        <charset val="204"/>
      </rPr>
      <t>РСНБ РК 2022</t>
    </r>
  </si>
  <si>
    <t>217-606-0201</t>
  </si>
  <si>
    <t>Керосин для технических целей ГОСТ 33193-2020 марки КТ-1, КТ-2</t>
  </si>
  <si>
    <t>214-210-0101</t>
  </si>
  <si>
    <t>218-101-0101</t>
  </si>
  <si>
    <t>Щиты из досок, толщина 25 мм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</si>
  <si>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</si>
  <si>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261-107-0576</t>
  </si>
  <si>
    <t>Электроды, d=4 мм, Э46 ГОСТ 9466-75</t>
  </si>
  <si>
    <t>211-201-0601</t>
  </si>
  <si>
    <t>Щебень из плотных горных пород для строительных работ М1000 СТ РК 1284-2004 фракция 5-10 мм</t>
  </si>
  <si>
    <t>217-301-0105</t>
  </si>
  <si>
    <t>Электрод типа Э38, Э42, Э46, Э50 ГОСТ 9467-75, марки АНО-4 диаметром 4 мм</t>
  </si>
  <si>
    <t>214-209-0802</t>
  </si>
  <si>
    <t>Проволока сварочная легированная марки СВ-10НМА с неомедненной поверхностью ГОСТ 2246-70 диаметром 4 мм</t>
  </si>
  <si>
    <t>212-401-0107</t>
  </si>
  <si>
    <t>Раствор кладочный цементный ГОСТ 28013-98 марки М200</t>
  </si>
  <si>
    <t>214-405-0201</t>
  </si>
  <si>
    <t>Поковки из квадратных заготовок</t>
  </si>
  <si>
    <t>218-103-0206</t>
  </si>
  <si>
    <t>Ткань мешочная ГОСТ 30090-93</t>
  </si>
  <si>
    <t>215-204-0503</t>
  </si>
  <si>
    <t>Доска обрезная хвойных пород длиной до 6,5 м, шириной от 75 мм до 150 мм, толщиной 44 мм и более ГОСТ 8486-86 сорт 3</t>
  </si>
  <si>
    <r>
      <t xml:space="preserve">213-101-0101
</t>
    </r>
    <r>
      <rPr>
        <i/>
        <sz val="7.5"/>
        <rFont val="Times New Roman"/>
        <family val="1"/>
        <charset val="204"/>
      </rPr>
      <t>РСНБ РК 2022</t>
    </r>
  </si>
  <si>
    <t>215-101-0102</t>
  </si>
  <si>
    <t>Лесоматериал круглый хвойных пород для строительства ГОСТ 9463-88 толщиной от 140 мм до 240 мм, длиной от 3 м до 6,5 м, сорт 2</t>
  </si>
  <si>
    <t>216-201-0103</t>
  </si>
  <si>
    <t>Битум нефтяной строительный ГОСТ 6617-76 марки БН 90/10</t>
  </si>
  <si>
    <t>211-201-0606</t>
  </si>
  <si>
    <t>Щебень из плотных горных пород для строительных работ М1000 СТ РК 1284-2004 фракция 20-40 мм</t>
  </si>
  <si>
    <t>214-203-0103</t>
  </si>
  <si>
    <t>Швеллер горячекатаный с внутренним уклоном граней полок из углеродистой стали ГОСТ 8240-97 № 22У-40У</t>
  </si>
  <si>
    <t>222-509-1006</t>
  </si>
  <si>
    <t>Закладные детали и детали крепления ГОСТ 23118-2012 массой не более 50 кг с преобладанием профильного проката, с отверстиями и без отверстий, соединяемые на сварке</t>
  </si>
  <si>
    <t>211-201-0604</t>
  </si>
  <si>
    <t>Щебень из плотных горных пород для строительных работ М1000 СТ РК 1284-2004 фракция 10-20 мм</t>
  </si>
  <si>
    <t>212-401-0104</t>
  </si>
  <si>
    <t>Раствор кладочный цементный ГОСТ 28013-98 марки М100</t>
  </si>
  <si>
    <t>212-401-0102</t>
  </si>
  <si>
    <t>Раствор кладочный цементный ГОСТ 28013-98 марки М50</t>
  </si>
  <si>
    <t>236-104-0103</t>
  </si>
  <si>
    <t>Растворитель для лакокрасочных материалов Р-4 ГОСТ 7827-74</t>
  </si>
  <si>
    <t>217-603-0104</t>
  </si>
  <si>
    <t>Вода техническая</t>
  </si>
  <si>
    <t>235-201-0901</t>
  </si>
  <si>
    <t>Мастика каучуко-битумная для холодного применения ГОСТ 30693-2000</t>
  </si>
  <si>
    <t>215-202-0503</t>
  </si>
  <si>
    <t>Брусок обрезной хвойных пород длиной от 4 м до 6,5 м, шириной от 75 мм до 150 мм, толщиной от 40 мм до 75 мм ГОСТ 8486-86 сорт 3</t>
  </si>
  <si>
    <t>212-101-0801</t>
  </si>
  <si>
    <t>Бетон тяжелый класса В22,5 ГОСТ 7473-2010 без добавок</t>
  </si>
  <si>
    <t>215-204-0303</t>
  </si>
  <si>
    <t>Доска обрезная хвойных пород длиной до 6,5 м, шириной от 75 мм до 150 мм, толщиной 25 мм ГОСТ 8486-86 сорт 3</t>
  </si>
  <si>
    <t>261-107-0567</t>
  </si>
  <si>
    <t>Электроды, d=4 мм, Э42 ГОСТ 9466-75</t>
  </si>
  <si>
    <t>222-525-0102</t>
  </si>
  <si>
    <t>Отдельные конструктивные элементы зданий и сооружений с преобладанием горячекатаных профилей средняя масса сборочной единицы от 0,1 до 0,5 т</t>
  </si>
  <si>
    <t>236-101-0107</t>
  </si>
  <si>
    <t>Грунтовка глифталевая ГФ-021 СТ РК ГОСТ Р 51693-2003</t>
  </si>
  <si>
    <t>214-214-0108</t>
  </si>
  <si>
    <t>Канат стальной двойной свивки типа ТК конструкции 6х37(1+6+12+18)+1 о.с., оцинкованный, из проволоки марки В, маркировочная группа 1770 Н/мм2, диаметром 5 мм</t>
  </si>
  <si>
    <t>10 м</t>
  </si>
  <si>
    <t>218-103-0207</t>
  </si>
  <si>
    <t>Канаты пеньковые пропитанные ГОСТ 30055-93</t>
  </si>
  <si>
    <t>215-202-0501</t>
  </si>
  <si>
    <t>Брусок обрезной хвойных пород длиной от 4 м до 6,5 м, шириной от 75 мм до 150 мм, толщиной от 40 мм до 75 мм ГОСТ 8486-86 сорт 1</t>
  </si>
  <si>
    <t>216-201-0301</t>
  </si>
  <si>
    <t>Битум нефтяной дорожный жидкий СТ РК 1551-2006 марки МГ 70/130</t>
  </si>
  <si>
    <t>212-402-0103</t>
  </si>
  <si>
    <t>Раствор отделочный ГОСТ 28013-98 тяжелый цементный 1:3</t>
  </si>
  <si>
    <t>216-102-0301</t>
  </si>
  <si>
    <t>Известь строительная негашеная комовая ГОСТ 9179-2018 сорт 1</t>
  </si>
  <si>
    <t>261-107-0577</t>
  </si>
  <si>
    <t>Электроды, d=6 мм, Э42 ГОСТ 9466-75</t>
  </si>
  <si>
    <t>212-101-1001</t>
  </si>
  <si>
    <t>Бетон тяжелый класса В27,5 ГОСТ 7473-2010 без добавок</t>
  </si>
  <si>
    <t>234-701-0108</t>
  </si>
  <si>
    <t>Шнур из вспененного полиэтилена для утепления и герметизации швов (сечение круглое сплошное) диаметром 40 мм</t>
  </si>
  <si>
    <t>235-101-0901</t>
  </si>
  <si>
    <t>Толь гидроизоляционный ГОСТ 10923-93 ТГ-350</t>
  </si>
  <si>
    <t>217-605-0109</t>
  </si>
  <si>
    <t>Ацетилен технический растворенный марки Б ГОСТ 5457-75</t>
  </si>
  <si>
    <r>
      <t xml:space="preserve">225-203-1002
</t>
    </r>
    <r>
      <rPr>
        <i/>
        <sz val="7.5"/>
        <rFont val="Times New Roman"/>
        <family val="1"/>
        <charset val="204"/>
      </rPr>
      <t>РСНБ РК 2022</t>
    </r>
  </si>
  <si>
    <t>-</t>
  </si>
  <si>
    <r>
      <t xml:space="preserve">225-203-1001
</t>
    </r>
    <r>
      <rPr>
        <i/>
        <sz val="7.5"/>
        <rFont val="Times New Roman"/>
        <family val="1"/>
        <charset val="204"/>
      </rPr>
      <t>РСНБ РК 2022</t>
    </r>
  </si>
  <si>
    <r>
      <t xml:space="preserve">225-203-0903
</t>
    </r>
    <r>
      <rPr>
        <i/>
        <sz val="7.5"/>
        <rFont val="Times New Roman"/>
        <family val="1"/>
        <charset val="204"/>
      </rPr>
      <t>РСНБ РК 2022</t>
    </r>
  </si>
  <si>
    <t>213-101-0101</t>
  </si>
  <si>
    <t xml:space="preserve">Форма 2 </t>
  </si>
  <si>
    <t>Заказчик</t>
  </si>
  <si>
    <r>
      <t xml:space="preserve">  </t>
    </r>
    <r>
      <rPr>
        <b/>
        <sz val="10"/>
        <rFont val="Times New Roman Cyr"/>
        <family val="1"/>
        <charset val="204"/>
      </rPr>
      <t>Утвержден</t>
    </r>
  </si>
  <si>
    <t>Заместитель Генерального директора  ТОО "АК SU KMG"</t>
  </si>
  <si>
    <t>Аяпов О.М.</t>
  </si>
  <si>
    <t>"____" ___________________ 2023 г.</t>
  </si>
  <si>
    <t>Сметный расчет стоимости строительства в сумме</t>
  </si>
  <si>
    <t>в том числе:</t>
  </si>
  <si>
    <t>налог на добавленную стоимость</t>
  </si>
  <si>
    <t>(ссылка на документ об утверждении)</t>
  </si>
  <si>
    <t>"___" __________ 20___г.</t>
  </si>
  <si>
    <t>СВОДНЫЙ СМЕТНЫЙ РАСЧЕТ СТОИМОСТИ СТРОИТЕЛЬСТВА</t>
  </si>
  <si>
    <t>"Строительство объектов инженерно-коммуникационной инфраструктуры проекта "Строительство опреснительного завода морской воды" по месторасположению: Мангистауская область, в местности Токымак". Стальнае опоры 16 шт., для воздушно-кабельной линии 110 кВ/ (ЭВ.АС). Земляные и фундаментные работы</t>
  </si>
  <si>
    <t>(наименование стройки)</t>
  </si>
  <si>
    <t>в текущих ценах на 01.07.2023 г.</t>
  </si>
  <si>
    <t>№
п/п</t>
  </si>
  <si>
    <t>Номера смет и расчетов, иные документы</t>
  </si>
  <si>
    <t>Наименование глав, объектов, работ и затрат</t>
  </si>
  <si>
    <t>Сметная стоимость, тыс. тенге</t>
  </si>
  <si>
    <t>Общая сметная стоимость, тыс. тенге</t>
  </si>
  <si>
    <t>Строительно-монтажных работ</t>
  </si>
  <si>
    <t>Оборудования, мебели и инвентаря</t>
  </si>
  <si>
    <t>Прочих работ и затрат</t>
  </si>
  <si>
    <t>Часть I. Проектирование</t>
  </si>
  <si>
    <t>ИТОГО ПО ЧАСТИ I</t>
  </si>
  <si>
    <t>Часть II. Строительство</t>
  </si>
  <si>
    <t>Глава 2. Основные объекты строительства</t>
  </si>
  <si>
    <t>Всего по главе</t>
  </si>
  <si>
    <t>ИТОГО ПО ГЛАВАМ 1-7</t>
  </si>
  <si>
    <t>Глава 8. Затраты на организацию и управление строительством</t>
  </si>
  <si>
    <t>НДЦС РК 8.04-09-2022, табл. 1, п. 1.16</t>
  </si>
  <si>
    <t>Затраты на организацию и управление строительно-монтажными работами по стройке в целом (общеплощадочные затраты) 7%</t>
  </si>
  <si>
    <t>Итого по главе 8</t>
  </si>
  <si>
    <t>ИТОГО ПО ГЛАВАМ 1-8</t>
  </si>
  <si>
    <t>НДЦС РК 8.01-08-2022 п.8.2.65.2</t>
  </si>
  <si>
    <t>Сметная прибыль 5%</t>
  </si>
  <si>
    <t>НДЦС РК 8.01-08-2022, п.8.2.66.4 а)</t>
  </si>
  <si>
    <t>Непредвиденные работы и затраты-3%</t>
  </si>
  <si>
    <t>Итого по части II в сметных ценах 2023 года:</t>
  </si>
  <si>
    <t>НДЦС РК 8.04-07-2023, табл. 2</t>
  </si>
  <si>
    <t>2024 год - 100 %, К=1,075</t>
  </si>
  <si>
    <t>Итого по части II в прогнозных ценах на 2024 К=1,075:</t>
  </si>
  <si>
    <t>Итого по частям I-III в сметных ценах :</t>
  </si>
  <si>
    <t>По частям I-III в прогнозных ценах по годам строительства:</t>
  </si>
  <si>
    <t>В прогнозных ценах 2024 г.</t>
  </si>
  <si>
    <t>Налог на добавленную стоимость по годам строительства, 12%</t>
  </si>
  <si>
    <t>Налоговый кодекс РК</t>
  </si>
  <si>
    <t>Налог на добавленную стоимость 2024 г.- 12%</t>
  </si>
  <si>
    <t>Всего по сводному сметному расчету</t>
  </si>
  <si>
    <t>Нурадинов Н.Ж.</t>
  </si>
  <si>
    <t>2-03</t>
  </si>
  <si>
    <t>2-04</t>
  </si>
  <si>
    <t>Тажибаев К.</t>
  </si>
  <si>
    <t>"Строительство объектов инженерно-коммуникационной инфраструктуры проекта "Строительство опреснительного завода морской воды" по месторасположению: Мангистауская область, в местности Токымак"</t>
  </si>
  <si>
    <t>2-02-01-30</t>
  </si>
  <si>
    <t>Автоматизированная система коммерческого учета ПС 220кВ "Узень"</t>
  </si>
  <si>
    <t>867166/2023/1-00-02-АСКУЭ.РЧЗ</t>
  </si>
  <si>
    <t>1552,626</t>
  </si>
  <si>
    <t>918,540</t>
  </si>
  <si>
    <t>634,086</t>
  </si>
  <si>
    <t>337,507</t>
  </si>
  <si>
    <t>0,049</t>
  </si>
  <si>
    <t>1552626</t>
  </si>
  <si>
    <t>Измерительные приборы</t>
  </si>
  <si>
    <t>649792</t>
  </si>
  <si>
    <r>
      <t xml:space="preserve">6119-0602-0202
</t>
    </r>
    <r>
      <rPr>
        <b/>
        <i/>
        <sz val="7.5"/>
        <rFont val="Times New Roman Cyr"/>
        <family val="1"/>
        <charset val="204"/>
      </rPr>
      <t>ЕСЦ РСНБ РК 2023</t>
    </r>
  </si>
  <si>
    <t>Установка счетчика на готовое основание, трехфазного</t>
  </si>
  <si>
    <r>
      <t xml:space="preserve">Прайс
</t>
    </r>
    <r>
      <rPr>
        <b/>
        <i/>
        <sz val="7.5"/>
        <rFont val="Times New Roman Cyr"/>
        <family val="1"/>
        <charset val="204"/>
      </rPr>
      <t>ТОО ИГИ КУРЛЫС РК п.333</t>
    </r>
  </si>
  <si>
    <t>Счетчик электроэнергии СЭТ-4ТМ.02М.11</t>
  </si>
  <si>
    <t>Кабели и провода</t>
  </si>
  <si>
    <t>902834</t>
  </si>
  <si>
    <r>
      <t xml:space="preserve">1308-0201-0901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</si>
  <si>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Кабель до 35 кВ, масса 1 м до 1 кг. Прокладка в проложенных трубах, блоках и коробах</t>
  </si>
  <si>
    <r>
      <t xml:space="preserve">Прайс
</t>
    </r>
    <r>
      <rPr>
        <b/>
        <i/>
        <sz val="7.5"/>
        <rFont val="Times New Roman Cyr"/>
        <family val="1"/>
        <charset val="204"/>
      </rPr>
      <t>ТОО ASTIMA ENGINIRING РК п.305</t>
    </r>
  </si>
  <si>
    <t>Кабель КВБВнг(А)-LS 4х4</t>
  </si>
  <si>
    <t>м.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</si>
  <si>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2-02-01-30</t>
    </r>
    <r>
      <rPr>
        <b/>
        <sz val="12"/>
        <rFont val="Times New Roman"/>
        <family val="1"/>
        <charset val="204"/>
      </rPr>
      <t xml:space="preserve"> </t>
    </r>
  </si>
  <si>
    <t>С Прайс ТОО ASTIMA ENGINIRING РК п.305</t>
  </si>
  <si>
    <t>ОТП
(задано проектом)</t>
  </si>
  <si>
    <t>217-102-0102</t>
  </si>
  <si>
    <t>Винт ГОСТ ISO 8992-2015 с полукруглой головкой</t>
  </si>
  <si>
    <t>Т Прайс ТОО ИГИ КУРЛЫС РК п.333</t>
  </si>
  <si>
    <t>2-02-01-26</t>
  </si>
  <si>
    <t>Система мониторинга и управления. Узень. (СМиУ3)</t>
  </si>
  <si>
    <t>867166/2023/1-00-02-СМИУ3</t>
  </si>
  <si>
    <t>1515,270</t>
  </si>
  <si>
    <t>695,121</t>
  </si>
  <si>
    <t>820,149</t>
  </si>
  <si>
    <t>470,552</t>
  </si>
  <si>
    <t>0,071</t>
  </si>
  <si>
    <t>1515270</t>
  </si>
  <si>
    <t>Аппаратура</t>
  </si>
  <si>
    <r>
      <t xml:space="preserve">1311-0203-0108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</si>
  <si>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Ротаметр, счетчик, преобразователь, диаметр условного прохода до 200 мм. Установка на фланцевых соединениях</t>
  </si>
  <si>
    <r>
      <t xml:space="preserve">Прайс
</t>
    </r>
    <r>
      <rPr>
        <b/>
        <i/>
        <sz val="7.5"/>
        <rFont val="Times New Roman Cyr"/>
        <family val="1"/>
        <charset val="204"/>
      </rPr>
      <t>"ТОО igi.kurilis"поз.334,РК</t>
    </r>
  </si>
  <si>
    <t>Многофункциональный щитовой измерительный преобразователь</t>
  </si>
  <si>
    <r>
      <t xml:space="preserve">6124-0201-0708
</t>
    </r>
    <r>
      <rPr>
        <b/>
        <i/>
        <sz val="7.5"/>
        <rFont val="Times New Roman Cyr"/>
        <family val="1"/>
        <charset val="204"/>
      </rPr>
      <t>ЕСЦ РСНБ РК 2023</t>
    </r>
  </si>
  <si>
    <t>Кабель, масса 1 м до 1 кг. Прокладка по установленным конструкциям и лоткам с креплением по всей длине</t>
  </si>
  <si>
    <r>
      <t xml:space="preserve">243-304-0135
</t>
    </r>
    <r>
      <rPr>
        <b/>
        <i/>
        <sz val="7.5"/>
        <rFont val="Times New Roman Cyr"/>
        <family val="1"/>
        <charset val="204"/>
      </rPr>
      <t>СпрСЦ 09.2023</t>
    </r>
  </si>
  <si>
    <t>Кабель для структурированных кабельных систем марки ParLan U/UTP Cat5e PVCLS нг(A)-FRLS 4х2х0,52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</si>
  <si>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2-02-01-26</t>
    </r>
    <r>
      <rPr>
        <b/>
        <sz val="12"/>
        <rFont val="Times New Roman"/>
        <family val="1"/>
        <charset val="204"/>
      </rPr>
      <t xml:space="preserve"> </t>
    </r>
  </si>
  <si>
    <t>243-304-0135</t>
  </si>
  <si>
    <t>261-404-0208</t>
  </si>
  <si>
    <t>Скобы и накладки для крепления кабеля ГОСТ Р 51177-2017</t>
  </si>
  <si>
    <t>10 шт.</t>
  </si>
  <si>
    <t>217-106-0105</t>
  </si>
  <si>
    <t>Шуруп ГОСТ 1147-80 с полукруглой головкой</t>
  </si>
  <si>
    <t>241-703-0401</t>
  </si>
  <si>
    <t>Прокладка паронитовая ГОСТ 481-80 ПОН 0,4-1,5</t>
  </si>
  <si>
    <t>261-107-0987</t>
  </si>
  <si>
    <t>Шайбы оцинкованные ГОСТ 11371-78</t>
  </si>
  <si>
    <t>ТПрайс "ТОО igi.kurilis"поз.334,РК</t>
  </si>
  <si>
    <t>2-05</t>
  </si>
  <si>
    <t>2-06</t>
  </si>
  <si>
    <t>23461,870</t>
  </si>
  <si>
    <r>
      <t xml:space="preserve">ценовое
</t>
    </r>
    <r>
      <rPr>
        <b/>
        <i/>
        <sz val="7.5"/>
        <rFont val="Times New Roman Cyr"/>
        <family val="1"/>
        <charset val="204"/>
      </rPr>
      <t>"Алагеум"п.440</t>
    </r>
  </si>
  <si>
    <t>Ошиновка гибкая АС-15/24 (105м)+зажим аппаратный А4А-150-8(42шт)</t>
  </si>
  <si>
    <t>к-т</t>
  </si>
  <si>
    <r>
      <t xml:space="preserve">ценовое
</t>
    </r>
    <r>
      <rPr>
        <b/>
        <i/>
        <sz val="7.5"/>
        <rFont val="Times New Roman Cyr"/>
        <family val="1"/>
        <charset val="204"/>
      </rPr>
      <t>"Алагеум"п.437</t>
    </r>
  </si>
  <si>
    <t>Силовой ящик обогрева и управления выключателей АС3</t>
  </si>
  <si>
    <r>
      <t xml:space="preserve">515-401-0701
</t>
    </r>
    <r>
      <rPr>
        <b/>
        <i/>
        <sz val="7.5"/>
        <rFont val="Times New Roman Cyr"/>
        <family val="1"/>
        <charset val="204"/>
      </rPr>
      <t>РСНБ РК 2022</t>
    </r>
  </si>
  <si>
    <t>Разъединитель внутренней установки переменного тока высокого напряжения типа РВО 10/400</t>
  </si>
  <si>
    <t>Т ценовое "Алагеум"п.440</t>
  </si>
  <si>
    <t>Тценовое "Алагеум"п.437</t>
  </si>
  <si>
    <r>
      <t xml:space="preserve">515-401-0701
</t>
    </r>
    <r>
      <rPr>
        <i/>
        <sz val="7.5"/>
        <rFont val="Times New Roman"/>
        <family val="1"/>
        <charset val="204"/>
      </rPr>
      <t>РСНБ РК 2022</t>
    </r>
  </si>
  <si>
    <t>15338,506</t>
  </si>
  <si>
    <r>
      <t xml:space="preserve">ТОО"Alageum
</t>
    </r>
    <r>
      <rPr>
        <b/>
        <i/>
        <sz val="7.5"/>
        <rFont val="Times New Roman Cyr"/>
        <family val="1"/>
        <charset val="204"/>
      </rPr>
      <t>Sales"п.412</t>
    </r>
  </si>
  <si>
    <t>Шкаф типа ДС4</t>
  </si>
  <si>
    <r>
      <t xml:space="preserve">ТОО"Alageum
</t>
    </r>
    <r>
      <rPr>
        <b/>
        <i/>
        <sz val="7.5"/>
        <rFont val="Times New Roman Cyr"/>
        <family val="1"/>
        <charset val="204"/>
      </rPr>
      <t>Sales"п.385</t>
    </r>
  </si>
  <si>
    <t>Шкаф типа АС2</t>
  </si>
  <si>
    <r>
      <t xml:space="preserve">243-213-0103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</si>
  <si>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4 ГОСТ 26411-85,марки КВБВнг-LS 4х1,5</t>
  </si>
  <si>
    <r>
      <t xml:space="preserve">243-213-0104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</si>
  <si>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4 ГОСТ 26411-85,марки КВБВнг-LS 4х2,5</t>
  </si>
  <si>
    <r>
      <t xml:space="preserve">243-213-0204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</si>
  <si>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5 ГОСТ 26411-85,марки КВБВнг-LS 5х2,5</t>
  </si>
  <si>
    <r>
      <t xml:space="preserve">243-213-0303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</si>
  <si>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7 ГОСТ 26411-85,марки КВБВнг-LS 7х1,5</t>
  </si>
  <si>
    <r>
      <t xml:space="preserve">243-213-0304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</si>
  <si>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7 ГОСТ 26411-85,марки КВБВнг-LS 7х2,5</t>
  </si>
  <si>
    <r>
      <t xml:space="preserve">243-213-0403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</si>
  <si>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10 ГОСТ 26411-85,марки КВБВнг-LS 10х1,5</t>
  </si>
  <si>
    <r>
      <t xml:space="preserve">243-213-0404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</si>
  <si>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10 ГОСТ 26411-85,марки КВБВнг-LS 10х2,5</t>
  </si>
  <si>
    <r>
      <t xml:space="preserve">243-213-0503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</si>
  <si>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14 ГОСТ 26411-85,марки КВБВнг-LS 14х1,5</t>
  </si>
  <si>
    <r>
      <t xml:space="preserve">243-213-0603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</si>
  <si>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19 ГОСТ 26411-85,марки КВБВнг-LS 19х1,5</t>
  </si>
  <si>
    <r>
      <t xml:space="preserve">243-213-0703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</si>
  <si>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 с низким дымо- и газовыделением,число жил 27 ГОСТ 26411-85,марки КВБВнг-LS 27х1,5</t>
  </si>
  <si>
    <r>
      <t xml:space="preserve">243-213-0703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</si>
  <si>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243-213-0603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</si>
  <si>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243-213-0404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</si>
  <si>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243-213-0204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</si>
  <si>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243-213-0304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</si>
  <si>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243-213-0503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</si>
  <si>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243-213-0403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</si>
  <si>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243-213-0103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</si>
  <si>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243-213-0303
</t>
    </r>
    <r>
      <rPr>
        <i/>
        <sz val="7.5"/>
        <rFont val="Times New Roman"/>
        <family val="1"/>
        <charset val="204"/>
      </rPr>
      <t>РСНБ РК 2022</t>
    </r>
  </si>
  <si>
    <r>
      <t xml:space="preserve">243-213-0104
</t>
    </r>
    <r>
      <rPr>
        <i/>
        <sz val="7.5"/>
        <rFont val="Times New Roman"/>
        <family val="1"/>
        <charset val="204"/>
      </rPr>
      <t>РСНБ РК 2022</t>
    </r>
  </si>
  <si>
    <t>Т ТОО"Alageum Sales"п.412</t>
  </si>
  <si>
    <t>Т ТОО"Alageum Sales"п.385</t>
  </si>
  <si>
    <t>29872,402</t>
  </si>
  <si>
    <t>14533,896</t>
  </si>
  <si>
    <t>29872402</t>
  </si>
  <si>
    <t>прочие затраты</t>
  </si>
  <si>
    <r>
      <t xml:space="preserve">1401-0301-0803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</si>
  <si>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110 кВ. Пусконаладочные работы</t>
  </si>
  <si>
    <r>
      <t xml:space="preserve">1401-0302-0105
</t>
    </r>
    <r>
      <rPr>
        <b/>
        <i/>
        <sz val="7.5"/>
        <rFont val="Times New Roman Cyr"/>
        <family val="1"/>
        <charset val="204"/>
      </rPr>
      <t>РСНБ РК 2022</t>
    </r>
  </si>
  <si>
    <t>Схема вторичной коммутации выключателя с дистанционным управлением с общим моторным приводом, напряжение выключателя 110 кВ. Пусконаладочные работы</t>
  </si>
  <si>
    <t>схема</t>
  </si>
  <si>
    <r>
      <t xml:space="preserve">1401-0302-0502
</t>
    </r>
    <r>
      <rPr>
        <b/>
        <i/>
        <sz val="7.5"/>
        <rFont val="Times New Roman Cyr"/>
        <family val="1"/>
        <charset val="204"/>
      </rPr>
      <t>РСНБ РК 2022</t>
    </r>
  </si>
  <si>
    <t>Схема вторичной коммутации разъединителя с дистанционным управлением, привод общий, напряжение разъединителя 110 кВ. Пусконаладочные работы</t>
  </si>
  <si>
    <r>
      <t xml:space="preserve">1401-0402-0403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</si>
  <si>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1401-1002-0101
</t>
    </r>
    <r>
      <rPr>
        <b/>
        <i/>
        <sz val="7.5"/>
        <rFont val="Times New Roman Cyr"/>
        <family val="1"/>
        <charset val="204"/>
      </rPr>
      <t>РСНБ РК 2022</t>
    </r>
  </si>
  <si>
    <t>Схема контроля изоляции электрической сети с помощью электроизмерительных приборов. Пусконаладочные работы</t>
  </si>
  <si>
    <r>
      <t xml:space="preserve">1401-0202-0303
</t>
    </r>
    <r>
      <rPr>
        <b/>
        <i/>
        <sz val="7.5"/>
        <rFont val="Times New Roman Cyr"/>
        <family val="1"/>
        <charset val="204"/>
      </rPr>
      <t>РСНБ РК 2022</t>
    </r>
  </si>
  <si>
    <t>Наладка трансформатора тока 110 кВ. Пусконаладочные работы</t>
  </si>
  <si>
    <r>
      <t xml:space="preserve">1401-0301-0906
</t>
    </r>
    <r>
      <rPr>
        <b/>
        <i/>
        <sz val="7.5"/>
        <rFont val="Times New Roman Cyr"/>
        <family val="1"/>
        <charset val="204"/>
      </rPr>
      <t>РСНБ РК 2022</t>
    </r>
  </si>
  <si>
    <t>Наладка выключателя 110 кВ</t>
  </si>
  <si>
    <r>
      <t xml:space="preserve">1401-0401-0701
</t>
    </r>
    <r>
      <rPr>
        <b/>
        <i/>
        <sz val="7.5"/>
        <rFont val="Times New Roman Cyr"/>
        <family val="1"/>
        <charset val="204"/>
      </rPr>
      <t>РСНБ РК 2022</t>
    </r>
  </si>
  <si>
    <t>Автоматическое павторное включение выключателя (АПВ). Пусконаладочные работы</t>
  </si>
  <si>
    <r>
      <t xml:space="preserve">1401-0403-0101
</t>
    </r>
    <r>
      <rPr>
        <b/>
        <i/>
        <sz val="7.5"/>
        <rFont val="Times New Roman Cyr"/>
        <family val="1"/>
        <charset val="204"/>
      </rPr>
      <t>РСНБ РК 2022</t>
    </r>
  </si>
  <si>
    <t>Устройство резервирования отказа выключателя (УРОВ). Пусконаладочные работы</t>
  </si>
  <si>
    <t>Терминал дистанционной и токовой защиты линий 110 кВ, REL-511R (Оснавной комплект А1). Пусконаладочные работы</t>
  </si>
  <si>
    <t>Терминал дистанционной и токовой защиты линий 110 кВ, REL-511R (Резервный комплект А2). Пусконаладочные работы</t>
  </si>
  <si>
    <t>2-02-01-10</t>
  </si>
  <si>
    <t>Система связи ПС 220/110/10 кВ "УЗЕНЬ"</t>
  </si>
  <si>
    <t>867166/2023/1-00-02-СС</t>
  </si>
  <si>
    <t>22066,174</t>
  </si>
  <si>
    <t>5607,448</t>
  </si>
  <si>
    <t>16458,726</t>
  </si>
  <si>
    <t>2110,749</t>
  </si>
  <si>
    <t>0,263</t>
  </si>
  <si>
    <t>22066174</t>
  </si>
  <si>
    <t>ПС 220/110/10 кВ "УЗЕНЬ"</t>
  </si>
  <si>
    <t>11068456</t>
  </si>
  <si>
    <t>Оборудование связи</t>
  </si>
  <si>
    <r>
      <t xml:space="preserve">6124-0104-0201
</t>
    </r>
    <r>
      <rPr>
        <b/>
        <i/>
        <sz val="7.5"/>
        <rFont val="Times New Roman Cyr"/>
        <family val="1"/>
        <charset val="204"/>
      </rPr>
      <t>ЕСЦ РСНБ РК 2023</t>
    </r>
  </si>
  <si>
    <t>Монтаж шкафа сетевого(2000Х800Х600)марки Ship 42U (RAL7035)</t>
  </si>
  <si>
    <t>к-т.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</si>
  <si>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Electric"поз.388</t>
    </r>
  </si>
  <si>
    <t>Шкаф сетевой (2000х800х600) марки Ship 601S6842.03.100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</si>
  <si>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Electric"поз.413</t>
    </r>
  </si>
  <si>
    <t>Вентиляционная панель с термостатом 4FAN</t>
  </si>
  <si>
    <t>компл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</si>
  <si>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Electric"поз.393</t>
    </r>
  </si>
  <si>
    <t>Цоколь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</si>
  <si>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Electric"поз.419</t>
    </r>
  </si>
  <si>
    <t>DIN-рейка DR101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</si>
  <si>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Electric"поз.412</t>
    </r>
  </si>
  <si>
    <t>Выдвижная полка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</si>
  <si>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Electric"поз.392</t>
    </r>
  </si>
  <si>
    <t>Шина заземления и заземляющий комплект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</si>
  <si>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Electric"поз.422</t>
    </r>
  </si>
  <si>
    <t>24-портовая коммутационная панель RJ-45</t>
  </si>
  <si>
    <r>
      <t xml:space="preserve">6124-0302-0301
</t>
    </r>
    <r>
      <rPr>
        <b/>
        <i/>
        <sz val="7.5"/>
        <rFont val="Times New Roman Cyr"/>
        <family val="1"/>
        <charset val="204"/>
      </rPr>
      <t>ЕСЦ РСНБ РК 2023</t>
    </r>
  </si>
  <si>
    <t>Монтаж, на устанавливаемые конструкции на стене или колонне, автомата одно-, двух-, трехполюсного на ток до 25 А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</si>
  <si>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Electric"п.415</t>
    </r>
  </si>
  <si>
    <t>Автоматический выключатель с сигнальным контактом 16А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</si>
  <si>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Electric"п.400</t>
    </r>
  </si>
  <si>
    <t>Панель розеток в 19" стойку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</si>
  <si>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Electric"п.410</t>
    </r>
  </si>
  <si>
    <t>Кабельный органайзер в 19 дюймовую стойку</t>
  </si>
  <si>
    <r>
      <t xml:space="preserve">247-216-0206
</t>
    </r>
    <r>
      <rPr>
        <b/>
        <i/>
        <sz val="7.5"/>
        <rFont val="Times New Roman Cyr"/>
        <family val="1"/>
        <charset val="204"/>
      </rPr>
      <t>РСНБ РК 2022</t>
    </r>
  </si>
  <si>
    <t>Зажим клемный 2,5 мм2</t>
  </si>
  <si>
    <r>
      <t xml:space="preserve">6125-0705-0501
</t>
    </r>
    <r>
      <rPr>
        <b/>
        <i/>
        <sz val="7.5"/>
        <rFont val="Times New Roman Cyr"/>
        <family val="1"/>
        <charset val="204"/>
      </rPr>
      <t>ЕСЦ РСНБ РК 2023</t>
    </r>
  </si>
  <si>
    <t>Конфигурация и настройка компонентов сетевых (мост, маршрутизатор, модем и т п)</t>
  </si>
  <si>
    <r>
      <t xml:space="preserve">6125-1101-0701
</t>
    </r>
    <r>
      <rPr>
        <b/>
        <i/>
        <sz val="7.5"/>
        <rFont val="Times New Roman Cyr"/>
        <family val="1"/>
        <charset val="204"/>
      </rPr>
      <t>ЕСЦ РСНБ РК 2023</t>
    </r>
  </si>
  <si>
    <t>Монтаж блоков съемных и выдвижных (модули, ячейки, ТЭЗ) масса до 5 кг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</si>
  <si>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Electric"п.428</t>
    </r>
  </si>
  <si>
    <t>Маршрутизатор AC host, 5GE RJ45.4 1USB 3 0.4 SIC марки Huawei AR6280-9G-2АС</t>
  </si>
  <si>
    <r>
      <t xml:space="preserve">248-404-1601
</t>
    </r>
    <r>
      <rPr>
        <b/>
        <i/>
        <sz val="7.5"/>
        <rFont val="Times New Roman Cyr"/>
        <family val="1"/>
        <charset val="204"/>
      </rPr>
      <t>РСНБ РК 2022</t>
    </r>
  </si>
  <si>
    <t>Модуль сетевой Модуль SFP, разъем: LC, скорость передачи: до 1.25Гбит/с, длина кабеля: до 20км (одномодовое оптоволокно), длина волны (Tx/Rx): 1310нм двухжильный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</si>
  <si>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Electric"п.409</t>
    </r>
  </si>
  <si>
    <t>Комплект лицензий DATA, SECURITY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</si>
  <si>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Electric"п.408</t>
    </r>
  </si>
  <si>
    <t>Комплект лицензий Техникел Суппорт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</si>
  <si>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Electric"п.401</t>
    </r>
  </si>
  <si>
    <t>Оптический кросс 12 РОRT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</si>
  <si>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Electric"п.402</t>
    </r>
  </si>
  <si>
    <t>Оптический дуплексный коммутационный шнур 3м SC-LC SingleMode Duplex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</si>
  <si>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Electric"п.396</t>
    </r>
  </si>
  <si>
    <t>Сетевой коммутационный шнур 10м, S6025ВК1000-Р</t>
  </si>
  <si>
    <r>
      <t xml:space="preserve">6125-0203-0101
</t>
    </r>
    <r>
      <rPr>
        <b/>
        <i/>
        <sz val="7.5"/>
        <rFont val="Times New Roman Cyr"/>
        <family val="1"/>
        <charset val="204"/>
      </rPr>
      <t>ЕСЦ РСНБ РК 2023</t>
    </r>
  </si>
  <si>
    <t>IP-телефон. Монтаж оборудования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</si>
  <si>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Electric"п.418</t>
    </r>
  </si>
  <si>
    <t>IP-телефон Grandstream IP-T202G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</si>
  <si>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Electric"п.411</t>
    </r>
  </si>
  <si>
    <t>ИБП АРС SMART-UPS в комплекте с батареей,SRT1500RMXLI-NC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</si>
  <si>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Electric"п.416</t>
    </r>
  </si>
  <si>
    <t>АРС комплект внешних батарей,48В марки SRT48RMBP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</si>
  <si>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Electric"п.398</t>
    </r>
  </si>
  <si>
    <t>Разъем RJ45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</si>
  <si>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Electric"п.404</t>
    </r>
  </si>
  <si>
    <t>Муфта оптическая EWMJ/B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</si>
  <si>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Electric"п.403</t>
    </r>
  </si>
  <si>
    <t>Оптический дуплексный коммутационный шнур 15м.SС/UPC-SC/UPC SMSС/UPC-SC/UPC SM</t>
  </si>
  <si>
    <r>
      <t xml:space="preserve">1101-0205-0302
</t>
    </r>
    <r>
      <rPr>
        <b/>
        <i/>
        <sz val="7.5"/>
        <rFont val="Times New Roman Cyr"/>
        <family val="1"/>
        <charset val="204"/>
      </rPr>
      <t>РСНБ РК 2022 Кзтр и Кэм=1,04</t>
    </r>
  </si>
  <si>
    <t>Грунты 2 группы. Разработка вручную в траншеях глубиной до 2 м без креплений с откосами.</t>
  </si>
  <si>
    <r>
      <t xml:space="preserve">1308-0201-0301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</si>
  <si>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Кабель в траншее один. Устройство постели</t>
  </si>
  <si>
    <r>
      <t xml:space="preserve">6101-0104-0108
</t>
    </r>
    <r>
      <rPr>
        <b/>
        <i/>
        <sz val="7.5"/>
        <rFont val="Times New Roman Cyr"/>
        <family val="1"/>
        <charset val="204"/>
      </rPr>
      <t>ЕСЦ РСНБ РК 2023</t>
    </r>
  </si>
  <si>
    <t>Разработка грунта с перемещением до 10 м бульдозерами, мощность 79 кВт (108 л с), группа грунта 5</t>
  </si>
  <si>
    <r>
      <t xml:space="preserve">6101-0104-0116
</t>
    </r>
    <r>
      <rPr>
        <b/>
        <i/>
        <sz val="7.5"/>
        <rFont val="Times New Roman Cyr"/>
        <family val="1"/>
        <charset val="204"/>
      </rPr>
      <t>ЕСЦ РСНБ РК 2023</t>
    </r>
  </si>
  <si>
    <t>Добавлять при перемещении грунта на каждые последующие 10 м, к норме 6101-0104-0108</t>
  </si>
  <si>
    <r>
      <t xml:space="preserve">6122-0101-0101
</t>
    </r>
    <r>
      <rPr>
        <b/>
        <i/>
        <sz val="7.5"/>
        <rFont val="Times New Roman Cyr"/>
        <family val="1"/>
        <charset val="204"/>
      </rPr>
      <t>ЕСЦ РСНБ РК 2023</t>
    </r>
  </si>
  <si>
    <t>Засыпка мягким грунтом на h=300мм.</t>
  </si>
  <si>
    <r>
      <t xml:space="preserve">6101-0206-0101
</t>
    </r>
    <r>
      <rPr>
        <b/>
        <i/>
        <sz val="7.5"/>
        <rFont val="Times New Roman Cyr"/>
        <family val="1"/>
        <charset val="204"/>
      </rPr>
      <t>ЕСЦ РСНБ РК 2023</t>
    </r>
  </si>
  <si>
    <t>Траншеи, пазухи котлованов и ямы. Засыпка вручную. Группа грунтов 1</t>
  </si>
  <si>
    <t>Кабельные изделия</t>
  </si>
  <si>
    <r>
      <t xml:space="preserve">1308-0201-0201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</si>
  <si>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Кабель до 35 кВ, масса 1 м до 1 кг. Монтаж в готовых траншеях без покрытий</t>
  </si>
  <si>
    <r>
      <t xml:space="preserve">1308-0201-0801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</si>
  <si>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Кабель до 35 кВ, масса 1 м до 1 кг. Прокладка по установленным конструкциям и лоткам с креплением на поворотах и в конце трассы</t>
  </si>
  <si>
    <r>
      <t xml:space="preserve">243-503-0204
</t>
    </r>
    <r>
      <rPr>
        <b/>
        <i/>
        <sz val="7.5"/>
        <rFont val="Times New Roman Cyr"/>
        <family val="1"/>
        <charset val="204"/>
      </rPr>
      <t>СпрСЦ 09.2023</t>
    </r>
  </si>
  <si>
    <t>Кабель волоконно-оптический OPSYCOM KVT-12М</t>
  </si>
  <si>
    <r>
      <t xml:space="preserve">243-304-0102
</t>
    </r>
    <r>
      <rPr>
        <b/>
        <i/>
        <sz val="7.5"/>
        <rFont val="Times New Roman Cyr"/>
        <family val="1"/>
        <charset val="204"/>
      </rPr>
      <t>РСНБ РК 2022</t>
    </r>
  </si>
  <si>
    <t>Кабель телекоммуникационный для структурированных кабельных систем марки UTP 4х2хAWG 24/1 PVC CAT5E</t>
  </si>
  <si>
    <r>
      <t xml:space="preserve">243-106-0502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</si>
  <si>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число жил 3, напряжение 0,66 кВ ГОСТ 31996-2012, марки ВВГнг 3х2,5 (ок)-0,66</t>
  </si>
  <si>
    <r>
      <t xml:space="preserve">6124-0303-0501
</t>
    </r>
    <r>
      <rPr>
        <b/>
        <i/>
        <sz val="7.5"/>
        <rFont val="Times New Roman Cyr"/>
        <family val="1"/>
        <charset val="204"/>
      </rPr>
      <t>ЕСЦ РСНБ РК 2023</t>
    </r>
  </si>
  <si>
    <t>Монтаж проводника заземляющего, сечение до 10 мм2</t>
  </si>
  <si>
    <r>
      <t xml:space="preserve">243-142-0313
</t>
    </r>
    <r>
      <rPr>
        <b/>
        <i/>
        <sz val="7.5"/>
        <rFont val="Times New Roman Cyr"/>
        <family val="1"/>
        <charset val="204"/>
      </rPr>
      <t>РСНБ РК 2022</t>
    </r>
  </si>
  <si>
    <t>Провода силовые изоляция из ПВХ, для электрических установок на напряжение до 450/750 В ГОСТ 26445-85, марки ПВ3 сечением 10 мм2</t>
  </si>
  <si>
    <t>Прочие работы</t>
  </si>
  <si>
    <r>
      <t xml:space="preserve">6121-0105-0101
</t>
    </r>
    <r>
      <rPr>
        <b/>
        <i/>
        <sz val="7.5"/>
        <rFont val="Times New Roman Cyr"/>
        <family val="1"/>
        <charset val="204"/>
      </rPr>
      <t>ЕСЦ РСНБ РК 2023</t>
    </r>
  </si>
  <si>
    <t>Укладка трубопроводов из полиэтиленовых труб, диаметр до 50 мм</t>
  </si>
  <si>
    <r>
      <t xml:space="preserve">241-201-0505
</t>
    </r>
    <r>
      <rPr>
        <b/>
        <i/>
        <sz val="7.5"/>
        <rFont val="Times New Roman Cyr"/>
        <family val="1"/>
        <charset val="204"/>
      </rPr>
      <t>РСНБ РК 2022</t>
    </r>
  </si>
  <si>
    <t>Труба полиэтиленовая для водоснабжения, размерами 40х3,0 мм</t>
  </si>
  <si>
    <r>
      <t xml:space="preserve">6124-0201-0303
</t>
    </r>
    <r>
      <rPr>
        <b/>
        <i/>
        <sz val="7.5"/>
        <rFont val="Times New Roman Cyr"/>
        <family val="1"/>
        <charset val="204"/>
      </rPr>
      <t>ЕСЦ РСНБ РК 2023</t>
    </r>
  </si>
  <si>
    <t>Покрытие кабеля, проложенного в траншеях, лентой сигнальной</t>
  </si>
  <si>
    <r>
      <t xml:space="preserve">249-101-0401
</t>
    </r>
    <r>
      <rPr>
        <b/>
        <i/>
        <sz val="7.5"/>
        <rFont val="Times New Roman Cyr"/>
        <family val="1"/>
        <charset val="204"/>
      </rPr>
      <t>РСНБ РК 2022</t>
    </r>
  </si>
  <si>
    <t>Лента сигнальная предостерегающая о пролегающих подземных коммуникациях "Связь" размерами 250 м х 0,04 м</t>
  </si>
  <si>
    <r>
      <t xml:space="preserve">1308-0206-1707
</t>
    </r>
    <r>
      <rPr>
        <b/>
        <i/>
        <sz val="7.5"/>
        <rFont val="Times New Roman Cyr"/>
        <family val="1"/>
        <charset val="204"/>
      </rPr>
      <t>РСНБ РК 2022 Кзтр и Кэм=1,03 Изм. и доп. вып. 28</t>
    </r>
  </si>
  <si>
    <t>Труба стальная диаметром до 40 мм. Прокладка по установленным конструкциям, в готовых бороздах, по основанию пола</t>
  </si>
  <si>
    <r>
      <t xml:space="preserve">241-101-0113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</si>
  <si>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сварная водогазопроводная легкая ГОСТ 3262-75 размерами 32х3,0 мм</t>
  </si>
  <si>
    <r>
      <t xml:space="preserve">261-107-0201
</t>
    </r>
    <r>
      <rPr>
        <b/>
        <i/>
        <sz val="7.5"/>
        <rFont val="Times New Roman Cyr"/>
        <family val="1"/>
        <charset val="204"/>
      </rPr>
      <t>РСНБ РК 2022</t>
    </r>
  </si>
  <si>
    <t>Болты специальные для крепления с гайками и шайбами диаметром от М12 до М16 СТ РК ИСО 4759-1-2010</t>
  </si>
  <si>
    <r>
      <t xml:space="preserve">1308-0208-0203
</t>
    </r>
    <r>
      <rPr>
        <b/>
        <i/>
        <sz val="7.5"/>
        <rFont val="Times New Roman Cyr"/>
        <family val="1"/>
        <charset val="204"/>
      </rPr>
      <t>РСНБ РК 2022 Кзтр и Кэм=1,03 Изм. и доп. вып. 26</t>
    </r>
  </si>
  <si>
    <t>Проводник заземляющий скрыто из стали полосовой сечением 100 мм2. Монтаж.</t>
  </si>
  <si>
    <t>АО МРЭК</t>
  </si>
  <si>
    <t>10997718</t>
  </si>
  <si>
    <t>Оборудование</t>
  </si>
  <si>
    <t>Шкаф сетевой 770х570х600.марки Ship 15U Монтаж оборудования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</si>
  <si>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Electric"п.389</t>
    </r>
  </si>
  <si>
    <t>Шкаф сетевой (770х570х600) марки 5615.01.100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</si>
  <si>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Electric"п.419</t>
    </r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</si>
  <si>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Electric"п.413</t>
    </r>
  </si>
  <si>
    <t>Вентиляторная панель с термостатом (70004044112Т)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</si>
  <si>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Electric"п.392</t>
    </r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</si>
  <si>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Electric"п.422</t>
    </r>
  </si>
  <si>
    <t>24-портовый коммутационная панель RJ-45</t>
  </si>
  <si>
    <t>Автоматический выключатель с сигнальным контактом 16А-250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</si>
  <si>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Electric"п.397</t>
    </r>
  </si>
  <si>
    <t>Ролики с тормозом для напольной установки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</si>
  <si>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Electric"п.395</t>
    </r>
  </si>
  <si>
    <t>Сетевой маршрутизатор включая 2GE WAN,1х10GE (SRF+) WAN.8GELAN.1GE. 2USB 2/0.2, 2 SIC, AR6121Е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</si>
  <si>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Electric"п.421</t>
    </r>
  </si>
  <si>
    <t>4-порта FXS голосовая интерфейсная плата SIC-4FXS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</si>
  <si>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Electric"п.420</t>
    </r>
  </si>
  <si>
    <t>5G NR/LTE/WCDMA интерфейсная плата SIC-5G-100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</si>
  <si>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Electric"п.417</t>
    </r>
  </si>
  <si>
    <t>RF Cable Pats,4m,SMB-J,HFBYZ50-4,SMB-K.LSZH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</si>
  <si>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Electric"п.427</t>
    </r>
  </si>
  <si>
    <t>Комплект лицензий DATA, VOICE, SECURITYDATA</t>
  </si>
  <si>
    <t>ИБП APC SMART-UPS в комплекте с батареей, 230В, 1500ВА SRT1500RMXLI-NC</t>
  </si>
  <si>
    <t>Аналоговый телефон. Монтаж оборудования</t>
  </si>
  <si>
    <r>
      <t xml:space="preserve">ценовое
</t>
    </r>
    <r>
      <rPr>
        <b/>
        <i/>
        <sz val="7.5"/>
        <rFont val="Times New Roman Cyr"/>
        <family val="1"/>
        <charset val="204"/>
      </rPr>
      <t>АО"Alageum Electric"п.414</t>
    </r>
  </si>
  <si>
    <t>Аналоговый телефон TEMPORIS 180</t>
  </si>
  <si>
    <t>Кабельные изделия,материалы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</si>
  <si>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2-02-01-10</t>
    </r>
    <r>
      <rPr>
        <b/>
        <sz val="12"/>
        <rFont val="Times New Roman"/>
        <family val="1"/>
        <charset val="204"/>
      </rPr>
      <t xml:space="preserve"> </t>
    </r>
  </si>
  <si>
    <t>С ценовое АО"Alageum Electric"п.395</t>
  </si>
  <si>
    <r>
      <t xml:space="preserve">243-503-0204
</t>
    </r>
    <r>
      <rPr>
        <i/>
        <sz val="7.5"/>
        <rFont val="Times New Roman"/>
        <family val="1"/>
        <charset val="204"/>
      </rPr>
      <t>СпрСЦ 09.2023</t>
    </r>
  </si>
  <si>
    <t>ОТП
(задано проектом, корр. наим.)</t>
  </si>
  <si>
    <t>С ценовое АО"Alageum Electric"п.389</t>
  </si>
  <si>
    <t>С ценовое АО"Alageum Electric"п.417</t>
  </si>
  <si>
    <t>248-404-1601</t>
  </si>
  <si>
    <t>С ценовое АО"Alageum Electric"п.414</t>
  </si>
  <si>
    <t>С ценовое АО"Alageum Electric"поз.422</t>
  </si>
  <si>
    <t>С ценовое АО"Alageum Electric"поз.393</t>
  </si>
  <si>
    <t>С ценовое АО"Alageum Electric"п.418</t>
  </si>
  <si>
    <t>С ценовое АО"Alageum Electric"п.413</t>
  </si>
  <si>
    <t>С ценовое АО"Alageum Electric"поз.413</t>
  </si>
  <si>
    <r>
      <t xml:space="preserve">241-201-0505
</t>
    </r>
    <r>
      <rPr>
        <i/>
        <sz val="7.5"/>
        <rFont val="Times New Roman"/>
        <family val="1"/>
        <charset val="204"/>
      </rPr>
      <t>РСНБ РК 2022</t>
    </r>
  </si>
  <si>
    <t>С ценовое АО"Alageum Electric"п.404</t>
  </si>
  <si>
    <t>С ценовое АО"Alageum Electric"п.401</t>
  </si>
  <si>
    <t>С ценовое АО"Alageum Electric"п.422</t>
  </si>
  <si>
    <t>С ценовое АО"Alageum Electric"поз.412</t>
  </si>
  <si>
    <t>241-101-0113</t>
  </si>
  <si>
    <t>243-106-0502</t>
  </si>
  <si>
    <t>С ценовое АО"Alageum Electric"поз.392</t>
  </si>
  <si>
    <t>С ценовое АО"Alageum Electric"п.392</t>
  </si>
  <si>
    <r>
      <t xml:space="preserve">247-216-0206
</t>
    </r>
    <r>
      <rPr>
        <i/>
        <sz val="7.5"/>
        <rFont val="Times New Roman"/>
        <family val="1"/>
        <charset val="204"/>
      </rPr>
      <t>РСНБ РК 2022</t>
    </r>
  </si>
  <si>
    <t>С ценовое АО"Alageum Electric"п.403</t>
  </si>
  <si>
    <t>С ценовое АО"Alageum Electric"п.400</t>
  </si>
  <si>
    <t>С ценовое АО"Alageum Electric"п.397</t>
  </si>
  <si>
    <r>
      <t xml:space="preserve">243-304-0102
</t>
    </r>
    <r>
      <rPr>
        <i/>
        <sz val="7.5"/>
        <rFont val="Times New Roman"/>
        <family val="1"/>
        <charset val="204"/>
      </rPr>
      <t>РСНБ РК 2022</t>
    </r>
  </si>
  <si>
    <t>243-142-0313</t>
  </si>
  <si>
    <t>С ценовое АО"Alageum Electric"п.396</t>
  </si>
  <si>
    <t>С ценовое АО"Alageum Electric"п.398</t>
  </si>
  <si>
    <t>С ценовое АО"Alageum Electric"п.410</t>
  </si>
  <si>
    <t>С ценовое АО"Alageum Electric"п.402</t>
  </si>
  <si>
    <t>214-201-0102</t>
  </si>
  <si>
    <t>Уголок стальной горячекатаный равнополочный из углеродистой стали ГОСТ 8509-93 ширина полки от 40 до 125 мм, толщиной от 2 до 16 мм</t>
  </si>
  <si>
    <t>С ценовое АО"Alageum Electric"п.415</t>
  </si>
  <si>
    <t>222-509-0801</t>
  </si>
  <si>
    <t>Конструкции стальные индивидуальные решетчатые ГОСТ 23118-2012 сварные массой до 0,1 т</t>
  </si>
  <si>
    <t>214-208-0102</t>
  </si>
  <si>
    <t>Прокат сортовой стальной горячекатаный полосовой из углеродистой стали ГОСТ 535-2005 шириной от 28 до 70 мм, толщиной от 4 до 60 мм</t>
  </si>
  <si>
    <t>С ценовое АО"Alageum Electric"поз.419</t>
  </si>
  <si>
    <t>С ценовое АО"Alageum Electric"п.419</t>
  </si>
  <si>
    <t>249-101-0401</t>
  </si>
  <si>
    <t>261-107-0201</t>
  </si>
  <si>
    <t>215-203-0403</t>
  </si>
  <si>
    <t>Доска необрезная хвойных пород длиной до 6,5 м, любой ширины, толщиной от 32 мм до 40 мм ГОСТ 8486-86 сорт 3</t>
  </si>
  <si>
    <t>235-202-0120</t>
  </si>
  <si>
    <t>Герметик ГОСТ 25621-83 для резьбовых, ниппельных и фланцевых соединений (ФУМ лента)</t>
  </si>
  <si>
    <t>261-107-0966</t>
  </si>
  <si>
    <t>Припои оловянно-свинцовые в чушках бессурьмянистые, марка ПОС40 ГОСТ 21930-76</t>
  </si>
  <si>
    <t>247-216-1102</t>
  </si>
  <si>
    <t>Изолента ПВХ</t>
  </si>
  <si>
    <t>217-105-0102</t>
  </si>
  <si>
    <t>Дюбель полипропиленовый универсальный с шурупами</t>
  </si>
  <si>
    <t>261-107-0203</t>
  </si>
  <si>
    <t>Гайка установочная заземляющая</t>
  </si>
  <si>
    <t>261-404-0219</t>
  </si>
  <si>
    <t>Скобы монтажные СО-6-УЗ ГОСТ Р 51177-2017</t>
  </si>
  <si>
    <t>261-404-0564</t>
  </si>
  <si>
    <t>Заглушки ГОСТ Р 51177-2017</t>
  </si>
  <si>
    <t>261-107-0936</t>
  </si>
  <si>
    <t>Канифоль сосновая ГОСТ 19113-84</t>
  </si>
  <si>
    <t>261-107-0224</t>
  </si>
  <si>
    <t>Дюбели распорные полипропиленовые</t>
  </si>
  <si>
    <t>261-107-0914</t>
  </si>
  <si>
    <t>Вазелин технический</t>
  </si>
  <si>
    <t>261-107-0499</t>
  </si>
  <si>
    <t>Лента полиэтиленовая с липким слоем толщиной 0,10 мм ГОСТ 20477-86</t>
  </si>
  <si>
    <t>261-201-0348</t>
  </si>
  <si>
    <t>Лаки канифольные КФ-965 ГОСТ Р 52165-2003</t>
  </si>
  <si>
    <t>261-107-0458</t>
  </si>
  <si>
    <t>Нитки швейные ГОСТ 6309-93</t>
  </si>
  <si>
    <t>261-201-0361</t>
  </si>
  <si>
    <t>Лак электроизоляционный 318 ГОСТ Р 52165-2003</t>
  </si>
  <si>
    <t>Т ценовое АО"Alageum Electric"п.428</t>
  </si>
  <si>
    <t>Т ценовое АО"Alageum Electric"п.420</t>
  </si>
  <si>
    <t>Т ценовое АО"Alageum Electric"п.411</t>
  </si>
  <si>
    <t>Т ценовое АО"Alageum Electric"п.421</t>
  </si>
  <si>
    <t>Т ценовое АО"Alageum Electric"п.416</t>
  </si>
  <si>
    <t>Т ценовое АО"Alageum Electric"п.427</t>
  </si>
  <si>
    <t>Т ценовое АО"Alageum Electric"п.409</t>
  </si>
  <si>
    <t>Т ценовое АО"Alageum Electric"п.408</t>
  </si>
  <si>
    <t>Т ценовое АО"Alageum Electric"поз.388</t>
  </si>
  <si>
    <t xml:space="preserve"> </t>
  </si>
  <si>
    <t>Архитектурно-строительные решения. Узен.</t>
  </si>
  <si>
    <r>
      <t>Разработка грунта в котлованах объемом до 1000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в отвал экскаваторами "обратная лопата", вместимость ковша 0,5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, группа грунта 1</t>
    </r>
  </si>
  <si>
    <r>
      <t xml:space="preserve">Разработка грунта вручную с креплениями в траншеях, ширина до 2 м, глубина до 2 м, группа грунта 2.
</t>
    </r>
    <r>
      <rPr>
        <b/>
        <i/>
        <sz val="10"/>
        <rFont val="Times New Roman Cyr"/>
        <family val="1"/>
        <charset val="204"/>
      </rPr>
      <t>Доработка вручную, зачистка дна и стенок с выкидкой грунта в котлованах и траншеях, разработанных механизированным способом, применяется коэффициент к стоимости затрат труда основных рабочих - 1,2.</t>
    </r>
  </si>
  <si>
    <t>Разработка грунта с перемещением до 10 м бульдозерами, мощность 59 кВт (80 л с), группа грунта 2</t>
  </si>
  <si>
    <t>Добавлять при перемещении грунта на каждые последующие 10 м, к норме 6101-0104-0102</t>
  </si>
  <si>
    <t>Засыпка траншей и котлованов с перемещением грунта до 5 м бульдозерами, мощность 59 кВт (80 л с), группа грунта 2</t>
  </si>
  <si>
    <t>Траншеи, пазухи котлованов и ямы. Засыпка вручную. Группа грунтов 2</t>
  </si>
  <si>
    <t>Грунт 1, 2 группы. Уплотнение пневматическими трамбовками</t>
  </si>
  <si>
    <t>Устройство подстилающих слоев с уплотнением трамбовками, песчаных</t>
  </si>
  <si>
    <r>
      <t>Фундаменты общего назначения железобетонные объемом до 5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,бетон сульфатостойкий В15 F100 W6. Устройство</t>
    </r>
  </si>
  <si>
    <t>Установка детали закладной, вес более 20 кг</t>
  </si>
  <si>
    <t>Стены, фундаменты. Гидроизоляция боковая обмазочная битумная в 2 слоя по выровненной поверхности бутовой кладки, кирпичу, бетону</t>
  </si>
  <si>
    <t>Фундаменты сборные железобетонные стаканного типа массой до 0,5 т. Установка</t>
  </si>
  <si>
    <t>Стойки под оборудование сборные железобетонные массой до 0,6 т. Установка в пробуренные котлованы</t>
  </si>
  <si>
    <t>Площадки с настилом и ограждением из листовой, рифленой, просечной и круглой стали. Монтаж</t>
  </si>
  <si>
    <t>Площадки прямоугольные, переходные мостики</t>
  </si>
  <si>
    <t>Поверхности металлические огрунтованные. Окраска эмалями за два раза</t>
  </si>
  <si>
    <t>Слои подстилающие щебеночные. Устройство с уплотнением трамбовками</t>
  </si>
  <si>
    <t>Закрепление стоек СОН бетоном кл. В10 F100 W6</t>
  </si>
  <si>
    <t>Стены, фундаменты. Гидроизоляция боковая обмазочная битумная в 2 слоя по выровненной поверхности бутовой кладки, кирпичу, бетону (стоек)</t>
  </si>
  <si>
    <t>Конструкции опорные для крепления трубопроводов массой до 0,1 т. Монтаж</t>
  </si>
  <si>
    <t>Поверхности металлические огрунтованные. Окраска эмалями ПФ-115</t>
  </si>
  <si>
    <t>МО-1, МО-2</t>
  </si>
  <si>
    <t>Опора О-110-ШО под шинную опору -8шт. лист 15,16</t>
  </si>
  <si>
    <t>Грунт. Уплотнение щебнем</t>
  </si>
  <si>
    <t>Траверсы порталов ошиновки стальные сварные массой до 1 т. Установка</t>
  </si>
  <si>
    <t>Молниеотводы стальные и тросостойки сварные массой до 0,2 т. Установка</t>
  </si>
  <si>
    <t>Металлоконструкция к порталам из марки стали С235, оцинкованная для открытых распределительных устройств (ОРУ) 35-500 кВ, ГОСТ 23118-2012 типа ПЖС-110Л1, для ОРУ 110 кВ</t>
  </si>
  <si>
    <r>
      <t>Лотки сечением до 0,5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между сооружениями</t>
    </r>
  </si>
  <si>
    <t>Плиты покрытий. Установка</t>
  </si>
  <si>
    <t>Узел Л5а. Доборный участок длиной L=1,0м лотка шириной в=1м(2шт.)</t>
  </si>
  <si>
    <t>Стены приямков и каналов. Кладка</t>
  </si>
  <si>
    <t>Узел 2л. Прямой участок лотка шириной в=0,5м(20шт.)</t>
  </si>
  <si>
    <t>Узел 14л. Поворот лотка шириной в=1,0м(1шт.)</t>
  </si>
  <si>
    <t>Уголок стальной горячекатаный равнополочный из углеродистой стали ГОСТ 535-2005 ширина полки от 40 до 125 мм, толщиной от 2 до 16 мм</t>
  </si>
  <si>
    <t>Установка детали закладной, вес до 4 кг</t>
  </si>
  <si>
    <t>Узел 25л. Ответвление от лотка шириной в=05м в=1,0м(1шт.)</t>
  </si>
  <si>
    <t>Пересечение лотка 62Л В=1м. с проездом (1шт)</t>
  </si>
  <si>
    <t>Разработка грунта вручную с креплениями в траншеях, ширина до 2 м, глубина до 2 м, группа грунта 2</t>
  </si>
  <si>
    <t>Устройство подстилающих слоев с уплотнением трамбовками, щебеночных</t>
  </si>
  <si>
    <t>Планировка площадей бульдозерами, мощность 79 кВт (108 л с)</t>
  </si>
  <si>
    <t>Укладка и пропитка с применением битума, толщина 8 см, основания щебеночные</t>
  </si>
  <si>
    <r>
      <t>Устройство покрытия из горячих асфальтобетонных смесей пористых, толщина 4 см, крупнозернистые, плотность каменных материалов 2,5-2,9 т/м</t>
    </r>
    <r>
      <rPr>
        <b/>
        <vertAlign val="superscript"/>
        <sz val="10"/>
        <rFont val="Times New Roman Cyr"/>
        <family val="1"/>
        <charset val="204"/>
      </rPr>
      <t>3</t>
    </r>
  </si>
  <si>
    <r>
      <t>Покрытия толщиной 4 см из горячих асфальтобетонных смесей плотных мелкозернистых АБВ, плотность каменных материалов 2,5-2,9 т/м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. Устройство</t>
    </r>
  </si>
  <si>
    <t>Транспорт Ж/б. изделий</t>
  </si>
  <si>
    <t>Пусконаладочные работы по релейной защите и автоматике ПС Узень 220/110/10 кВ, Шкаф защиты и управления ВЛ-110 кВ ШЭ2607 011021.</t>
  </si>
  <si>
    <t>26903,594</t>
  </si>
  <si>
    <t>8651,777</t>
  </si>
  <si>
    <t>1,338</t>
  </si>
  <si>
    <t>26903594</t>
  </si>
  <si>
    <t>4017938</t>
  </si>
  <si>
    <r>
      <t xml:space="preserve">211-401-0101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</si>
  <si>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211-201-0601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</si>
  <si>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211-201-0604
</t>
    </r>
    <r>
      <rPr>
        <b/>
        <i/>
        <sz val="7.5"/>
        <rFont val="Times New Roman Cyr"/>
        <family val="1"/>
        <charset val="204"/>
      </rPr>
      <t>РСНБ РК 2022</t>
    </r>
  </si>
  <si>
    <r>
      <t xml:space="preserve">211-201-0607
</t>
    </r>
    <r>
      <rPr>
        <b/>
        <i/>
        <sz val="7.5"/>
        <rFont val="Times New Roman Cyr"/>
        <family val="1"/>
        <charset val="204"/>
      </rPr>
      <t>РСНБ РК 2022</t>
    </r>
  </si>
  <si>
    <t>1582264</t>
  </si>
  <si>
    <t>3164527</t>
  </si>
  <si>
    <t>3182147</t>
  </si>
  <si>
    <t>2436028</t>
  </si>
  <si>
    <t>52133</t>
  </si>
  <si>
    <t>5077155</t>
  </si>
  <si>
    <r>
      <t xml:space="preserve">212-401-0102
</t>
    </r>
    <r>
      <rPr>
        <b/>
        <i/>
        <sz val="7.5"/>
        <rFont val="Times New Roman Cyr"/>
        <family val="1"/>
        <charset val="204"/>
      </rPr>
      <t>РСНБ РК 2022</t>
    </r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</si>
  <si>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</si>
  <si>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</si>
  <si>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</si>
  <si>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</si>
  <si>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</si>
  <si>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</si>
  <si>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</si>
  <si>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</si>
  <si>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</si>
  <si>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</si>
  <si>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</si>
  <si>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</si>
  <si>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</si>
  <si>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</si>
  <si>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</si>
  <si>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</si>
  <si>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</si>
  <si>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</si>
  <si>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</si>
  <si>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</si>
  <si>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</si>
  <si>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</si>
  <si>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</si>
  <si>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</si>
  <si>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4091846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</si>
  <si>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</si>
  <si>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</si>
  <si>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</si>
  <si>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</si>
  <si>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</si>
  <si>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</si>
  <si>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</si>
  <si>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</si>
  <si>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</si>
  <si>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</si>
  <si>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</si>
  <si>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</si>
  <si>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</si>
  <si>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</si>
  <si>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Демонтажные работы</t>
  </si>
  <si>
    <t>231</t>
  </si>
  <si>
    <t>Стойки под оборудование сборные железобетонные массой до 0,6 т. Установка в пробуренные котлованы (УСО яч.№5)</t>
  </si>
  <si>
    <t>232</t>
  </si>
  <si>
    <t>Стойки под оборудование сборные железобетонные массой до 0,6 т. Установка в пробуренные котлованы (УСО яч.№6)</t>
  </si>
  <si>
    <t>39083,426</t>
  </si>
  <si>
    <t>15621,556</t>
  </si>
  <si>
    <t>8912,761</t>
  </si>
  <si>
    <t>1,187</t>
  </si>
  <si>
    <t>39083426</t>
  </si>
  <si>
    <r>
      <t xml:space="preserve">1133-0105-0109
</t>
    </r>
    <r>
      <rPr>
        <b/>
        <i/>
        <sz val="7.5"/>
        <rFont val="Times New Roman Cyr"/>
        <family val="1"/>
        <charset val="204"/>
      </rPr>
      <t>РСНБ РК 2022 Кзтр и Кэм=1,04 К=0,5</t>
    </r>
  </si>
  <si>
    <t>Провода напряжением 110 кВ (3 провода) сечением до 240 мм2 (Спуск портала к ШР-110кВ яч №5).Демонтаж.Длина анкерного пролета до 1 км</t>
  </si>
  <si>
    <t>Провода напряжением 110 кВ (3 провода) сечением до 240 мм2 (Спуск портала к ШР-110кВ яч №6).Демонтаж.Длина анкерного пролета до 1 км</t>
  </si>
  <si>
    <t>18753,332</t>
  </si>
  <si>
    <t>2,566</t>
  </si>
  <si>
    <t>18753332</t>
  </si>
  <si>
    <r>
      <t xml:space="preserve">1401-0405-0301
</t>
    </r>
    <r>
      <rPr>
        <b/>
        <i/>
        <sz val="7.5"/>
        <rFont val="Times New Roman Cyr"/>
        <family val="1"/>
        <charset val="204"/>
      </rPr>
      <t>РСНБ РК 2022</t>
    </r>
  </si>
  <si>
    <t>Аппаратура передачи сигналов релейной защиты и противоаварийной автоматики, передатчик. Пусконаладочные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</si>
</sst>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0.000"/>
    <numFmt numFmtId="165" formatCode="#,##0.0######"/>
    <numFmt numFmtId="166" formatCode="0.0000"/>
    <numFmt numFmtId="167" formatCode="#,##0.0##"/>
  </numFmts>
  <fonts count="67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color rgb="FF969696"/>
      <name val="Times New Roman Cyr"/>
      <family val="1"/>
      <charset val="204"/>
    </font>
    <font>
      <i/>
      <sz val="8"/>
      <color rgb="FF969696"/>
      <name val="Times New Roman Cyr"/>
      <family val="1"/>
      <charset val="204"/>
    </font>
    <font>
      <sz val="10"/>
      <color rgb="FF333333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Arial"/>
      <family val="2"/>
      <charset val="204"/>
    </font>
    <font>
      <b/>
      <sz val="10"/>
      <name val="Times New Roman Cyr"/>
      <charset val="204"/>
    </font>
    <font>
      <b/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color rgb="FF808080"/>
      <name val="Times New Roman Cyr"/>
      <charset val="204"/>
    </font>
    <font>
      <i/>
      <sz val="9"/>
      <name val="Times New Roman Cyr"/>
      <charset val="204"/>
    </font>
    <font>
      <i/>
      <sz val="9"/>
      <color rgb="FF333333"/>
      <name val="Times New Roman Cyr"/>
      <charset val="204"/>
    </font>
    <font>
      <i/>
      <sz val="10"/>
      <color rgb="FF333333"/>
      <name val="Times New Roman Cyr"/>
      <charset val="204"/>
    </font>
    <font>
      <sz val="9"/>
      <color rgb="FF969696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i/>
      <sz val="8"/>
      <color rgb="FF808080"/>
      <name val="Times New Roman Cyr"/>
      <charset val="204"/>
    </font>
    <font>
      <i/>
      <sz val="8"/>
      <color rgb="FF808080"/>
      <name val="Arial Cyr"/>
      <charset val="204"/>
    </font>
    <font>
      <sz val="10"/>
      <color rgb="FF333333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FFFFFF"/>
      <name val="Arial Cyr"/>
      <family val="2"/>
      <charset val="204"/>
    </font>
    <font>
      <sz val="9"/>
      <color rgb="FFFFFFFF"/>
      <name val="Arial Cyr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i/>
      <sz val="7.5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u/>
      <sz val="12"/>
      <name val="Times New Roman Cyr"/>
      <family val="1"/>
      <charset val="204"/>
    </font>
    <font>
      <b/>
      <vertAlign val="superscript"/>
      <sz val="10"/>
      <name val="Times New Roman Cyr"/>
      <family val="1"/>
      <charset val="204"/>
    </font>
    <font>
      <sz val="11"/>
      <color rgb="FF000000"/>
      <name val="Times New Roman Cyr"/>
      <charset val="204"/>
    </font>
    <font>
      <sz val="11"/>
      <color rgb="FF000000"/>
      <name val="Times New Roman"/>
      <family val="1"/>
      <charset val="204"/>
    </font>
    <font>
      <i/>
      <sz val="8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 style="hair">
        <color rgb="FF000000"/>
      </right>
      <top style="thin">
        <color indexed="64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/>
      <right/>
      <top/>
      <bottom style="thin">
        <color rgb="FFC0C0C0"/>
      </bottom>
      <diagonal/>
    </border>
    <border>
      <left style="dotted">
        <color rgb="FFC0C0C0"/>
      </left>
      <right style="hair">
        <color rgb="FFC0C0C0"/>
      </right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hair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46" fillId="0" borderId="0"/>
  </cellStyleXfs>
  <cellXfs count="343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9" fillId="0" borderId="0" xfId="0" applyFont="1" applyAlignment="1"/>
    <xf numFmtId="0" fontId="20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wrapText="1" indent="1"/>
    </xf>
    <xf numFmtId="0" fontId="22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/>
    <xf numFmtId="0" fontId="0" fillId="0" borderId="10" xfId="0" applyFont="1" applyBorder="1"/>
    <xf numFmtId="0" fontId="29" fillId="0" borderId="10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21" fillId="0" borderId="0" xfId="0" applyFont="1" applyAlignment="1">
      <alignment horizontal="left" vertical="top" indent="2"/>
    </xf>
    <xf numFmtId="0" fontId="21" fillId="0" borderId="0" xfId="0" applyFont="1" applyAlignment="1">
      <alignment horizontal="center" vertical="top"/>
    </xf>
    <xf numFmtId="164" fontId="21" fillId="0" borderId="0" xfId="0" applyNumberFormat="1" applyFont="1" applyAlignment="1">
      <alignment horizontal="right" vertical="top"/>
    </xf>
    <xf numFmtId="0" fontId="21" fillId="0" borderId="10" xfId="0" applyFont="1" applyBorder="1" applyAlignment="1">
      <alignment vertical="top"/>
    </xf>
    <xf numFmtId="164" fontId="21" fillId="0" borderId="10" xfId="0" applyNumberFormat="1" applyFont="1" applyBorder="1" applyAlignment="1">
      <alignment horizontal="right" vertical="top"/>
    </xf>
    <xf numFmtId="0" fontId="21" fillId="0" borderId="10" xfId="0" applyFont="1" applyBorder="1" applyAlignment="1">
      <alignment horizontal="right"/>
    </xf>
    <xf numFmtId="0" fontId="0" fillId="0" borderId="10" xfId="0" applyFont="1" applyBorder="1" applyAlignment="1">
      <alignment vertical="top"/>
    </xf>
    <xf numFmtId="0" fontId="0" fillId="0" borderId="10" xfId="0" applyFont="1" applyBorder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0" fillId="33" borderId="13" xfId="0" applyFont="1" applyFill="1" applyBorder="1" applyAlignment="1">
      <alignment horizontal="center" vertical="center" wrapText="1"/>
    </xf>
    <xf numFmtId="0" fontId="30" fillId="33" borderId="14" xfId="0" applyFont="1" applyFill="1" applyBorder="1" applyAlignment="1">
      <alignment horizontal="center" vertical="center" wrapText="1"/>
    </xf>
    <xf numFmtId="0" fontId="31" fillId="33" borderId="18" xfId="0" applyFont="1" applyFill="1" applyBorder="1" applyAlignment="1">
      <alignment vertical="top" wrapText="1"/>
    </xf>
    <xf numFmtId="0" fontId="32" fillId="33" borderId="10" xfId="0" applyFont="1" applyFill="1" applyBorder="1" applyAlignment="1">
      <alignment horizontal="right" vertical="top" wrapText="1" indent="1"/>
    </xf>
    <xf numFmtId="0" fontId="31" fillId="33" borderId="19" xfId="0" applyFont="1" applyFill="1" applyBorder="1" applyAlignment="1">
      <alignment vertical="top" wrapText="1"/>
    </xf>
    <xf numFmtId="0" fontId="33" fillId="33" borderId="10" xfId="0" applyFont="1" applyFill="1" applyBorder="1" applyAlignment="1">
      <alignment horizontal="center" vertical="top" wrapText="1"/>
    </xf>
    <xf numFmtId="0" fontId="33" fillId="33" borderId="10" xfId="0" applyFont="1" applyFill="1" applyBorder="1" applyAlignment="1">
      <alignment horizontal="right" vertical="top" wrapText="1"/>
    </xf>
    <xf numFmtId="1" fontId="31" fillId="33" borderId="20" xfId="0" applyNumberFormat="1" applyFont="1" applyFill="1" applyBorder="1" applyAlignment="1">
      <alignment horizontal="right" vertical="top" wrapText="1"/>
    </xf>
    <xf numFmtId="0" fontId="34" fillId="33" borderId="21" xfId="0" applyFont="1" applyFill="1" applyBorder="1" applyAlignment="1">
      <alignment horizontal="center" vertical="top" wrapText="1"/>
    </xf>
    <xf numFmtId="0" fontId="34" fillId="33" borderId="22" xfId="0" applyFont="1" applyFill="1" applyBorder="1" applyAlignment="1">
      <alignment horizontal="left" vertical="top" wrapText="1"/>
    </xf>
    <xf numFmtId="0" fontId="35" fillId="33" borderId="22" xfId="0" applyFont="1" applyFill="1" applyBorder="1" applyAlignment="1">
      <alignment horizontal="left" vertical="top" wrapText="1" indent="2"/>
    </xf>
    <xf numFmtId="0" fontId="35" fillId="33" borderId="23" xfId="0" applyFont="1" applyFill="1" applyBorder="1" applyAlignment="1">
      <alignment horizontal="center" vertical="top" wrapText="1"/>
    </xf>
    <xf numFmtId="0" fontId="36" fillId="33" borderId="24" xfId="0" applyFont="1" applyFill="1" applyBorder="1" applyAlignment="1">
      <alignment horizontal="right" vertical="top" wrapText="1"/>
    </xf>
    <xf numFmtId="1" fontId="36" fillId="33" borderId="24" xfId="0" applyNumberFormat="1" applyFont="1" applyFill="1" applyBorder="1" applyAlignment="1">
      <alignment horizontal="right" vertical="top" wrapText="1"/>
    </xf>
    <xf numFmtId="0" fontId="22" fillId="33" borderId="21" xfId="0" applyFont="1" applyFill="1" applyBorder="1" applyAlignment="1">
      <alignment horizontal="center" vertical="top" wrapText="1"/>
    </xf>
    <xf numFmtId="0" fontId="37" fillId="33" borderId="22" xfId="0" applyFont="1" applyFill="1" applyBorder="1" applyAlignment="1">
      <alignment horizontal="left" vertical="top" wrapText="1" indent="1"/>
    </xf>
    <xf numFmtId="0" fontId="22" fillId="33" borderId="22" xfId="0" applyFont="1" applyFill="1" applyBorder="1" applyAlignment="1">
      <alignment horizontal="left" vertical="top" wrapText="1"/>
    </xf>
    <xf numFmtId="0" fontId="22" fillId="33" borderId="23" xfId="0" applyFont="1" applyFill="1" applyBorder="1" applyAlignment="1">
      <alignment horizontal="center" vertical="top" wrapText="1"/>
    </xf>
    <xf numFmtId="0" fontId="38" fillId="33" borderId="24" xfId="0" applyFont="1" applyFill="1" applyBorder="1" applyAlignment="1">
      <alignment horizontal="right" vertical="top" wrapText="1"/>
    </xf>
    <xf numFmtId="1" fontId="38" fillId="33" borderId="24" xfId="0" applyNumberFormat="1" applyFont="1" applyFill="1" applyBorder="1" applyAlignment="1">
      <alignment horizontal="right" vertical="top" wrapText="1"/>
    </xf>
    <xf numFmtId="3" fontId="38" fillId="33" borderId="24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left" vertical="top" wrapText="1"/>
    </xf>
    <xf numFmtId="0" fontId="39" fillId="0" borderId="0" xfId="0" applyFont="1" applyAlignment="1">
      <alignment vertical="top"/>
    </xf>
    <xf numFmtId="0" fontId="39" fillId="0" borderId="25" xfId="0" applyFont="1" applyBorder="1" applyAlignment="1">
      <alignment horizontal="center" vertical="top" wrapText="1"/>
    </xf>
    <xf numFmtId="0" fontId="39" fillId="0" borderId="26" xfId="0" applyFont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 wrapText="1" indent="1"/>
    </xf>
    <xf numFmtId="0" fontId="39" fillId="0" borderId="26" xfId="0" applyFont="1" applyBorder="1" applyAlignment="1">
      <alignment horizontal="center" vertical="top" wrapText="1"/>
    </xf>
    <xf numFmtId="3" fontId="39" fillId="0" borderId="26" xfId="0" applyNumberFormat="1" applyFont="1" applyBorder="1" applyAlignment="1">
      <alignment horizontal="right" vertical="top"/>
    </xf>
    <xf numFmtId="1" fontId="39" fillId="0" borderId="26" xfId="0" applyNumberFormat="1" applyFont="1" applyBorder="1" applyAlignment="1">
      <alignment horizontal="right" vertical="top"/>
    </xf>
    <xf numFmtId="0" fontId="0" fillId="0" borderId="11" xfId="0" applyFont="1" applyBorder="1" applyAlignment="1">
      <alignment horizontal="left" vertical="top" wrapText="1"/>
    </xf>
    <xf numFmtId="0" fontId="42" fillId="0" borderId="11" xfId="0" applyFont="1" applyBorder="1" applyAlignment="1">
      <alignment horizontal="center" vertical="top" wrapText="1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 vertical="top"/>
    </xf>
    <xf numFmtId="0" fontId="45" fillId="0" borderId="0" xfId="0" applyFont="1" applyAlignment="1">
      <alignment horizontal="right" vertical="top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7" fillId="0" borderId="0" xfId="0" applyFont="1" applyAlignment="1">
      <alignment vertical="top"/>
    </xf>
    <xf numFmtId="0" fontId="47" fillId="0" borderId="0" xfId="0" applyFont="1" applyAlignment="1">
      <alignment horizontal="left" vertical="top" wrapText="1"/>
    </xf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vertical="top"/>
    </xf>
    <xf numFmtId="0" fontId="51" fillId="33" borderId="13" xfId="0" applyFont="1" applyFill="1" applyBorder="1" applyAlignment="1">
      <alignment horizontal="center" vertical="center" wrapText="1"/>
    </xf>
    <xf numFmtId="0" fontId="51" fillId="33" borderId="14" xfId="0" applyFont="1" applyFill="1" applyBorder="1" applyAlignment="1">
      <alignment horizontal="center" vertical="center" wrapText="1"/>
    </xf>
    <xf numFmtId="0" fontId="55" fillId="33" borderId="14" xfId="0" applyFont="1" applyFill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top"/>
    </xf>
    <xf numFmtId="0" fontId="47" fillId="0" borderId="34" xfId="0" applyFont="1" applyBorder="1" applyAlignment="1">
      <alignment horizontal="center" vertical="top" wrapText="1"/>
    </xf>
    <xf numFmtId="0" fontId="47" fillId="0" borderId="34" xfId="0" applyFont="1" applyBorder="1" applyAlignment="1">
      <alignment horizontal="left" vertical="top" wrapText="1"/>
    </xf>
    <xf numFmtId="165" fontId="47" fillId="0" borderId="34" xfId="0" applyNumberFormat="1" applyFont="1" applyBorder="1" applyAlignment="1">
      <alignment horizontal="center" vertical="top"/>
    </xf>
    <xf numFmtId="3" fontId="47" fillId="0" borderId="34" xfId="0" applyNumberFormat="1" applyFont="1" applyBorder="1" applyAlignment="1">
      <alignment horizontal="center" vertical="top"/>
    </xf>
    <xf numFmtId="0" fontId="45" fillId="0" borderId="34" xfId="0" applyFont="1" applyBorder="1" applyAlignment="1">
      <alignment horizontal="center" vertical="top" wrapText="1"/>
    </xf>
    <xf numFmtId="0" fontId="57" fillId="33" borderId="35" xfId="0" applyFont="1" applyFill="1" applyBorder="1" applyAlignment="1">
      <alignment vertical="top"/>
    </xf>
    <xf numFmtId="0" fontId="58" fillId="33" borderId="36" xfId="0" applyFont="1" applyFill="1" applyBorder="1" applyAlignment="1">
      <alignment horizontal="center" vertical="top"/>
    </xf>
    <xf numFmtId="0" fontId="58" fillId="33" borderId="36" xfId="0" applyFont="1" applyFill="1" applyBorder="1" applyAlignment="1">
      <alignment horizontal="left" vertical="top" wrapText="1"/>
    </xf>
    <xf numFmtId="0" fontId="58" fillId="33" borderId="36" xfId="0" applyFont="1" applyFill="1" applyBorder="1" applyAlignment="1">
      <alignment horizontal="center" vertical="top" wrapText="1"/>
    </xf>
    <xf numFmtId="0" fontId="58" fillId="33" borderId="36" xfId="0" applyFont="1" applyFill="1" applyBorder="1" applyAlignment="1">
      <alignment vertical="top" wrapText="1"/>
    </xf>
    <xf numFmtId="3" fontId="58" fillId="33" borderId="36" xfId="0" applyNumberFormat="1" applyFont="1" applyFill="1" applyBorder="1" applyAlignment="1">
      <alignment horizontal="center" vertical="top" wrapText="1"/>
    </xf>
    <xf numFmtId="0" fontId="59" fillId="33" borderId="36" xfId="0" applyFont="1" applyFill="1" applyBorder="1" applyAlignment="1">
      <alignment vertical="top" wrapText="1"/>
    </xf>
    <xf numFmtId="0" fontId="0" fillId="0" borderId="37" xfId="0" applyFont="1" applyBorder="1" applyAlignment="1">
      <alignment vertical="top"/>
    </xf>
    <xf numFmtId="0" fontId="47" fillId="0" borderId="38" xfId="0" applyFont="1" applyBorder="1" applyAlignment="1">
      <alignment horizontal="center" vertical="top"/>
    </xf>
    <xf numFmtId="0" fontId="0" fillId="0" borderId="38" xfId="0" applyFont="1" applyBorder="1" applyAlignment="1">
      <alignment vertical="top"/>
    </xf>
    <xf numFmtId="0" fontId="0" fillId="0" borderId="38" xfId="0" applyFont="1" applyBorder="1" applyAlignment="1">
      <alignment vertical="top" wrapText="1"/>
    </xf>
    <xf numFmtId="166" fontId="0" fillId="0" borderId="38" xfId="0" applyNumberFormat="1" applyFont="1" applyBorder="1" applyAlignment="1">
      <alignment vertical="top"/>
    </xf>
    <xf numFmtId="166" fontId="48" fillId="0" borderId="38" xfId="0" applyNumberFormat="1" applyFont="1" applyBorder="1" applyAlignment="1">
      <alignment vertical="top"/>
    </xf>
    <xf numFmtId="165" fontId="58" fillId="33" borderId="36" xfId="0" applyNumberFormat="1" applyFont="1" applyFill="1" applyBorder="1" applyAlignment="1">
      <alignment horizontal="center" vertical="top" wrapText="1"/>
    </xf>
    <xf numFmtId="0" fontId="0" fillId="34" borderId="21" xfId="0" applyFont="1" applyFill="1" applyBorder="1" applyAlignment="1">
      <alignment horizontal="left" vertical="top" wrapText="1"/>
    </xf>
    <xf numFmtId="165" fontId="39" fillId="0" borderId="26" xfId="0" applyNumberFormat="1" applyFont="1" applyBorder="1" applyAlignment="1">
      <alignment horizontal="right" vertical="top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64" fillId="0" borderId="10" xfId="0" applyFont="1" applyBorder="1" applyAlignment="1">
      <alignment horizontal="left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64" fillId="0" borderId="44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 indent="2"/>
    </xf>
    <xf numFmtId="0" fontId="27" fillId="0" borderId="12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167" fontId="0" fillId="0" borderId="1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 applyAlignment="1"/>
    <xf numFmtId="0" fontId="30" fillId="33" borderId="42" xfId="0" applyFont="1" applyFill="1" applyBorder="1" applyAlignment="1">
      <alignment horizontal="center" vertical="center" wrapText="1"/>
    </xf>
    <xf numFmtId="0" fontId="30" fillId="33" borderId="41" xfId="0" applyFont="1" applyFill="1" applyBorder="1" applyAlignment="1">
      <alignment horizontal="center" vertical="center" wrapText="1"/>
    </xf>
    <xf numFmtId="0" fontId="39" fillId="33" borderId="49" xfId="0" applyFont="1" applyFill="1" applyBorder="1" applyAlignment="1">
      <alignment horizontal="center" vertical="top" wrapText="1"/>
    </xf>
    <xf numFmtId="0" fontId="39" fillId="33" borderId="50" xfId="0" applyFont="1" applyFill="1" applyBorder="1" applyAlignment="1">
      <alignment horizontal="left" vertical="top" wrapText="1"/>
    </xf>
    <xf numFmtId="0" fontId="39" fillId="33" borderId="50" xfId="0" applyFont="1" applyFill="1" applyBorder="1" applyAlignment="1">
      <alignment horizontal="center" vertical="center" wrapText="1"/>
    </xf>
    <xf numFmtId="165" fontId="39" fillId="33" borderId="50" xfId="0" applyNumberFormat="1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top" wrapText="1"/>
    </xf>
    <xf numFmtId="0" fontId="0" fillId="0" borderId="50" xfId="0" applyFont="1" applyBorder="1" applyAlignment="1">
      <alignment horizontal="left" vertical="top" wrapText="1"/>
    </xf>
    <xf numFmtId="0" fontId="0" fillId="35" borderId="51" xfId="0" applyFont="1" applyFill="1" applyBorder="1" applyAlignment="1">
      <alignment horizontal="left" vertical="top" wrapText="1" indent="1"/>
    </xf>
    <xf numFmtId="165" fontId="0" fillId="0" borderId="50" xfId="0" applyNumberFormat="1" applyFont="1" applyBorder="1" applyAlignment="1">
      <alignment horizontal="center" vertical="top"/>
    </xf>
    <xf numFmtId="0" fontId="0" fillId="0" borderId="50" xfId="0" applyFont="1" applyBorder="1" applyAlignment="1">
      <alignment horizontal="center" vertical="top"/>
    </xf>
    <xf numFmtId="165" fontId="0" fillId="0" borderId="5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right" vertical="top"/>
    </xf>
    <xf numFmtId="167" fontId="0" fillId="0" borderId="50" xfId="0" applyNumberFormat="1" applyFont="1" applyBorder="1" applyAlignment="1">
      <alignment horizontal="center" vertical="top"/>
    </xf>
    <xf numFmtId="167" fontId="39" fillId="33" borderId="50" xfId="0" applyNumberFormat="1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left" vertical="top" wrapText="1"/>
    </xf>
    <xf numFmtId="0" fontId="52" fillId="0" borderId="0" xfId="0" applyFont="1" applyAlignment="1">
      <alignment horizontal="center" vertical="top"/>
    </xf>
    <xf numFmtId="0" fontId="18" fillId="0" borderId="0" xfId="43" applyFont="1" applyAlignment="1">
      <alignment vertical="top"/>
    </xf>
    <xf numFmtId="0" fontId="19" fillId="0" borderId="0" xfId="43" applyFont="1" applyAlignment="1"/>
    <xf numFmtId="0" fontId="20" fillId="0" borderId="0" xfId="43" applyFont="1" applyAlignment="1">
      <alignment horizontal="right"/>
    </xf>
    <xf numFmtId="0" fontId="21" fillId="0" borderId="0" xfId="43" applyFont="1" applyAlignment="1">
      <alignment horizontal="left" wrapText="1" indent="1"/>
    </xf>
    <xf numFmtId="0" fontId="22" fillId="0" borderId="0" xfId="43" applyFont="1"/>
    <xf numFmtId="0" fontId="18" fillId="0" borderId="0" xfId="43" applyFont="1" applyAlignment="1">
      <alignment wrapText="1"/>
    </xf>
    <xf numFmtId="0" fontId="18" fillId="0" borderId="0" xfId="43" applyFont="1"/>
    <xf numFmtId="0" fontId="23" fillId="0" borderId="0" xfId="43" applyFont="1" applyAlignment="1">
      <alignment horizontal="left" vertical="top"/>
    </xf>
    <xf numFmtId="0" fontId="24" fillId="0" borderId="0" xfId="43" applyFont="1" applyAlignment="1">
      <alignment vertical="top" wrapText="1"/>
    </xf>
    <xf numFmtId="0" fontId="18" fillId="0" borderId="0" xfId="43" applyFont="1" applyAlignment="1">
      <alignment horizontal="center"/>
    </xf>
    <xf numFmtId="0" fontId="25" fillId="0" borderId="0" xfId="43" applyFont="1" applyAlignment="1">
      <alignment horizontal="right"/>
    </xf>
    <xf numFmtId="0" fontId="22" fillId="0" borderId="0" xfId="43" applyFont="1" applyAlignment="1">
      <alignment horizontal="right"/>
    </xf>
    <xf numFmtId="0" fontId="22" fillId="0" borderId="0" xfId="43" applyFont="1" applyAlignment="1">
      <alignment horizontal="center" vertical="top" wrapText="1"/>
    </xf>
    <xf numFmtId="0" fontId="22" fillId="0" borderId="0" xfId="43" applyFont="1" applyAlignment="1"/>
    <xf numFmtId="0" fontId="18" fillId="0" borderId="10" xfId="43" applyFont="1" applyBorder="1"/>
    <xf numFmtId="0" fontId="29" fillId="0" borderId="10" xfId="43" applyFont="1" applyBorder="1" applyAlignment="1">
      <alignment horizontal="right"/>
    </xf>
    <xf numFmtId="0" fontId="18" fillId="0" borderId="10" xfId="43" applyFont="1" applyBorder="1" applyAlignment="1">
      <alignment horizontal="right"/>
    </xf>
    <xf numFmtId="0" fontId="21" fillId="0" borderId="0" xfId="43" applyFont="1" applyAlignment="1">
      <alignment horizontal="left" vertical="top" indent="2"/>
    </xf>
    <xf numFmtId="0" fontId="21" fillId="0" borderId="0" xfId="43" applyFont="1" applyAlignment="1">
      <alignment horizontal="center" vertical="top"/>
    </xf>
    <xf numFmtId="164" fontId="21" fillId="0" borderId="0" xfId="43" applyNumberFormat="1" applyFont="1" applyAlignment="1">
      <alignment horizontal="right" vertical="top"/>
    </xf>
    <xf numFmtId="0" fontId="21" fillId="0" borderId="0" xfId="43" applyFont="1" applyAlignment="1">
      <alignment vertical="top"/>
    </xf>
    <xf numFmtId="0" fontId="21" fillId="0" borderId="10" xfId="43" applyFont="1" applyBorder="1" applyAlignment="1">
      <alignment vertical="top"/>
    </xf>
    <xf numFmtId="164" fontId="21" fillId="0" borderId="10" xfId="43" applyNumberFormat="1" applyFont="1" applyBorder="1" applyAlignment="1">
      <alignment horizontal="right" vertical="top"/>
    </xf>
    <xf numFmtId="0" fontId="21" fillId="0" borderId="10" xfId="43" applyFont="1" applyBorder="1" applyAlignment="1">
      <alignment horizontal="right"/>
    </xf>
    <xf numFmtId="0" fontId="18" fillId="0" borderId="10" xfId="43" applyFont="1" applyBorder="1" applyAlignment="1">
      <alignment vertical="top"/>
    </xf>
    <xf numFmtId="0" fontId="18" fillId="0" borderId="10" xfId="43" applyFont="1" applyBorder="1" applyAlignment="1">
      <alignment horizontal="right" vertical="top"/>
    </xf>
    <xf numFmtId="0" fontId="22" fillId="33" borderId="13" xfId="43" applyFont="1" applyFill="1" applyBorder="1" applyAlignment="1">
      <alignment horizontal="center" vertical="center" wrapText="1"/>
    </xf>
    <xf numFmtId="0" fontId="22" fillId="33" borderId="14" xfId="43" applyFont="1" applyFill="1" applyBorder="1" applyAlignment="1">
      <alignment horizontal="center" vertical="center" wrapText="1"/>
    </xf>
    <xf numFmtId="0" fontId="18" fillId="0" borderId="0" xfId="43" applyFont="1" applyAlignment="1">
      <alignment horizontal="center" vertical="center"/>
    </xf>
    <xf numFmtId="0" fontId="30" fillId="33" borderId="13" xfId="43" applyFont="1" applyFill="1" applyBorder="1" applyAlignment="1">
      <alignment horizontal="center" vertical="center" wrapText="1"/>
    </xf>
    <xf numFmtId="0" fontId="30" fillId="33" borderId="14" xfId="43" applyFont="1" applyFill="1" applyBorder="1" applyAlignment="1">
      <alignment horizontal="center" vertical="center" wrapText="1"/>
    </xf>
    <xf numFmtId="0" fontId="31" fillId="33" borderId="18" xfId="43" applyFont="1" applyFill="1" applyBorder="1" applyAlignment="1">
      <alignment vertical="top" wrapText="1"/>
    </xf>
    <xf numFmtId="0" fontId="32" fillId="33" borderId="10" xfId="43" applyFont="1" applyFill="1" applyBorder="1" applyAlignment="1">
      <alignment horizontal="right" vertical="top" wrapText="1" indent="1"/>
    </xf>
    <xf numFmtId="0" fontId="31" fillId="33" borderId="19" xfId="43" applyFont="1" applyFill="1" applyBorder="1" applyAlignment="1">
      <alignment vertical="top" wrapText="1"/>
    </xf>
    <xf numFmtId="0" fontId="33" fillId="33" borderId="10" xfId="43" applyFont="1" applyFill="1" applyBorder="1" applyAlignment="1">
      <alignment horizontal="center" vertical="top" wrapText="1"/>
    </xf>
    <xf numFmtId="0" fontId="33" fillId="33" borderId="10" xfId="43" applyFont="1" applyFill="1" applyBorder="1" applyAlignment="1">
      <alignment horizontal="right" vertical="top" wrapText="1"/>
    </xf>
    <xf numFmtId="1" fontId="31" fillId="33" borderId="20" xfId="43" applyNumberFormat="1" applyFont="1" applyFill="1" applyBorder="1" applyAlignment="1">
      <alignment horizontal="right" vertical="top" wrapText="1"/>
    </xf>
    <xf numFmtId="0" fontId="34" fillId="33" borderId="21" xfId="43" applyFont="1" applyFill="1" applyBorder="1" applyAlignment="1">
      <alignment horizontal="center" vertical="top" wrapText="1"/>
    </xf>
    <xf numFmtId="0" fontId="34" fillId="33" borderId="22" xfId="43" applyFont="1" applyFill="1" applyBorder="1" applyAlignment="1">
      <alignment horizontal="left" vertical="top" wrapText="1"/>
    </xf>
    <xf numFmtId="0" fontId="35" fillId="33" borderId="22" xfId="43" applyFont="1" applyFill="1" applyBorder="1" applyAlignment="1">
      <alignment horizontal="left" vertical="top" wrapText="1" indent="2"/>
    </xf>
    <xf numFmtId="0" fontId="35" fillId="33" borderId="23" xfId="43" applyFont="1" applyFill="1" applyBorder="1" applyAlignment="1">
      <alignment horizontal="center" vertical="top" wrapText="1"/>
    </xf>
    <xf numFmtId="0" fontId="36" fillId="33" borderId="24" xfId="43" applyFont="1" applyFill="1" applyBorder="1" applyAlignment="1">
      <alignment horizontal="right" vertical="top" wrapText="1"/>
    </xf>
    <xf numFmtId="1" fontId="36" fillId="33" borderId="24" xfId="43" applyNumberFormat="1" applyFont="1" applyFill="1" applyBorder="1" applyAlignment="1">
      <alignment horizontal="right" vertical="top" wrapText="1"/>
    </xf>
    <xf numFmtId="41" fontId="18" fillId="0" borderId="0" xfId="43" applyNumberFormat="1" applyFont="1" applyAlignment="1">
      <alignment vertical="top"/>
    </xf>
    <xf numFmtId="0" fontId="22" fillId="33" borderId="21" xfId="43" applyFont="1" applyFill="1" applyBorder="1" applyAlignment="1">
      <alignment horizontal="center" vertical="top" wrapText="1"/>
    </xf>
    <xf numFmtId="0" fontId="37" fillId="33" borderId="22" xfId="43" applyFont="1" applyFill="1" applyBorder="1" applyAlignment="1">
      <alignment horizontal="left" vertical="top" wrapText="1" indent="1"/>
    </xf>
    <xf numFmtId="0" fontId="22" fillId="33" borderId="22" xfId="43" applyFont="1" applyFill="1" applyBorder="1" applyAlignment="1">
      <alignment horizontal="left" vertical="top" wrapText="1"/>
    </xf>
    <xf numFmtId="0" fontId="22" fillId="33" borderId="23" xfId="43" applyFont="1" applyFill="1" applyBorder="1" applyAlignment="1">
      <alignment horizontal="center" vertical="top" wrapText="1"/>
    </xf>
    <xf numFmtId="0" fontId="38" fillId="33" borderId="24" xfId="43" applyFont="1" applyFill="1" applyBorder="1" applyAlignment="1">
      <alignment horizontal="right" vertical="top" wrapText="1"/>
    </xf>
    <xf numFmtId="1" fontId="38" fillId="33" borderId="24" xfId="43" applyNumberFormat="1" applyFont="1" applyFill="1" applyBorder="1" applyAlignment="1">
      <alignment horizontal="right" vertical="top" wrapText="1"/>
    </xf>
    <xf numFmtId="3" fontId="38" fillId="33" borderId="24" xfId="43" applyNumberFormat="1" applyFont="1" applyFill="1" applyBorder="1" applyAlignment="1">
      <alignment horizontal="right" vertical="top" wrapText="1"/>
    </xf>
    <xf numFmtId="0" fontId="39" fillId="0" borderId="25" xfId="43" applyFont="1" applyBorder="1" applyAlignment="1">
      <alignment horizontal="center" vertical="top" wrapText="1"/>
    </xf>
    <xf numFmtId="0" fontId="39" fillId="0" borderId="26" xfId="43" applyFont="1" applyBorder="1" applyAlignment="1">
      <alignment horizontal="left" vertical="top" wrapText="1"/>
    </xf>
    <xf numFmtId="0" fontId="39" fillId="0" borderId="26" xfId="43" applyFont="1" applyBorder="1" applyAlignment="1">
      <alignment horizontal="left" vertical="top" wrapText="1" indent="1"/>
    </xf>
    <xf numFmtId="0" fontId="39" fillId="0" borderId="26" xfId="43" applyFont="1" applyBorder="1" applyAlignment="1">
      <alignment horizontal="center" vertical="top" wrapText="1"/>
    </xf>
    <xf numFmtId="3" fontId="39" fillId="0" borderId="26" xfId="43" applyNumberFormat="1" applyFont="1" applyBorder="1" applyAlignment="1">
      <alignment horizontal="right" vertical="top"/>
    </xf>
    <xf numFmtId="1" fontId="39" fillId="0" borderId="26" xfId="43" applyNumberFormat="1" applyFont="1" applyBorder="1" applyAlignment="1">
      <alignment horizontal="right" vertical="top"/>
    </xf>
    <xf numFmtId="0" fontId="39" fillId="0" borderId="0" xfId="43" applyFont="1" applyAlignment="1">
      <alignment vertical="top"/>
    </xf>
    <xf numFmtId="165" fontId="39" fillId="0" borderId="26" xfId="43" applyNumberFormat="1" applyFont="1" applyBorder="1" applyAlignment="1">
      <alignment horizontal="right" vertical="top"/>
    </xf>
    <xf numFmtId="0" fontId="18" fillId="0" borderId="11" xfId="43" applyFont="1" applyBorder="1" applyAlignment="1">
      <alignment horizontal="left" vertical="top" wrapText="1"/>
    </xf>
    <xf numFmtId="0" fontId="42" fillId="0" borderId="11" xfId="43" applyFont="1" applyBorder="1" applyAlignment="1">
      <alignment horizontal="center" vertical="top" wrapText="1"/>
    </xf>
    <xf numFmtId="0" fontId="46" fillId="0" borderId="0" xfId="44" applyFont="1"/>
    <xf numFmtId="0" fontId="43" fillId="0" borderId="0" xfId="44" applyFont="1" applyAlignment="1">
      <alignment horizontal="right"/>
    </xf>
    <xf numFmtId="0" fontId="44" fillId="0" borderId="0" xfId="44" applyFont="1" applyAlignment="1">
      <alignment horizontal="right" vertical="top"/>
    </xf>
    <xf numFmtId="0" fontId="45" fillId="0" borderId="0" xfId="44" applyFont="1" applyAlignment="1">
      <alignment horizontal="right" vertical="top"/>
    </xf>
    <xf numFmtId="0" fontId="47" fillId="0" borderId="0" xfId="44" applyFont="1"/>
    <xf numFmtId="0" fontId="48" fillId="0" borderId="0" xfId="44" applyFont="1"/>
    <xf numFmtId="0" fontId="47" fillId="0" borderId="0" xfId="44" applyFont="1" applyAlignment="1">
      <alignment vertical="top"/>
    </xf>
    <xf numFmtId="0" fontId="47" fillId="0" borderId="0" xfId="44" applyFont="1" applyAlignment="1">
      <alignment horizontal="left" vertical="top" wrapText="1"/>
    </xf>
    <xf numFmtId="0" fontId="49" fillId="0" borderId="0" xfId="44" applyFont="1"/>
    <xf numFmtId="0" fontId="50" fillId="0" borderId="0" xfId="44" applyFont="1"/>
    <xf numFmtId="0" fontId="51" fillId="0" borderId="0" xfId="44" applyFont="1" applyAlignment="1">
      <alignment vertical="top"/>
    </xf>
    <xf numFmtId="0" fontId="52" fillId="0" borderId="0" xfId="44" applyFont="1" applyAlignment="1">
      <alignment horizontal="center" vertical="top"/>
    </xf>
    <xf numFmtId="0" fontId="51" fillId="33" borderId="13" xfId="44" applyFont="1" applyFill="1" applyBorder="1" applyAlignment="1">
      <alignment horizontal="center" vertical="center" wrapText="1"/>
    </xf>
    <xf numFmtId="0" fontId="51" fillId="33" borderId="14" xfId="44" applyFont="1" applyFill="1" applyBorder="1" applyAlignment="1">
      <alignment horizontal="center" vertical="center" wrapText="1"/>
    </xf>
    <xf numFmtId="0" fontId="55" fillId="33" borderId="14" xfId="44" applyFont="1" applyFill="1" applyBorder="1" applyAlignment="1">
      <alignment horizontal="center" vertical="center" wrapText="1"/>
    </xf>
    <xf numFmtId="0" fontId="47" fillId="0" borderId="33" xfId="44" applyFont="1" applyBorder="1" applyAlignment="1">
      <alignment horizontal="center" vertical="top"/>
    </xf>
    <xf numFmtId="0" fontId="47" fillId="0" borderId="34" xfId="44" applyFont="1" applyBorder="1" applyAlignment="1">
      <alignment horizontal="center" vertical="top" wrapText="1"/>
    </xf>
    <xf numFmtId="0" fontId="47" fillId="0" borderId="34" xfId="44" applyFont="1" applyBorder="1" applyAlignment="1">
      <alignment horizontal="left" vertical="top" wrapText="1"/>
    </xf>
    <xf numFmtId="3" fontId="47" fillId="0" borderId="34" xfId="44" applyNumberFormat="1" applyFont="1" applyBorder="1" applyAlignment="1">
      <alignment horizontal="center" vertical="top"/>
    </xf>
    <xf numFmtId="165" fontId="47" fillId="0" borderId="34" xfId="44" applyNumberFormat="1" applyFont="1" applyBorder="1" applyAlignment="1">
      <alignment horizontal="center" vertical="top"/>
    </xf>
    <xf numFmtId="0" fontId="45" fillId="0" borderId="34" xfId="44" applyFont="1" applyBorder="1" applyAlignment="1">
      <alignment horizontal="center" vertical="top" wrapText="1"/>
    </xf>
    <xf numFmtId="0" fontId="57" fillId="33" borderId="35" xfId="44" applyFont="1" applyFill="1" applyBorder="1" applyAlignment="1">
      <alignment vertical="top"/>
    </xf>
    <xf numFmtId="0" fontId="58" fillId="33" borderId="36" xfId="44" applyFont="1" applyFill="1" applyBorder="1" applyAlignment="1">
      <alignment horizontal="center" vertical="top"/>
    </xf>
    <xf numFmtId="0" fontId="58" fillId="33" borderId="36" xfId="44" applyFont="1" applyFill="1" applyBorder="1" applyAlignment="1">
      <alignment horizontal="left" vertical="top" wrapText="1"/>
    </xf>
    <xf numFmtId="0" fontId="58" fillId="33" borderId="36" xfId="44" applyFont="1" applyFill="1" applyBorder="1" applyAlignment="1">
      <alignment horizontal="center" vertical="top" wrapText="1"/>
    </xf>
    <xf numFmtId="0" fontId="58" fillId="33" borderId="36" xfId="44" applyFont="1" applyFill="1" applyBorder="1" applyAlignment="1">
      <alignment vertical="top" wrapText="1"/>
    </xf>
    <xf numFmtId="3" fontId="58" fillId="33" borderId="36" xfId="44" applyNumberFormat="1" applyFont="1" applyFill="1" applyBorder="1" applyAlignment="1">
      <alignment horizontal="center" vertical="top" wrapText="1"/>
    </xf>
    <xf numFmtId="0" fontId="59" fillId="33" borderId="36" xfId="44" applyFont="1" applyFill="1" applyBorder="1" applyAlignment="1">
      <alignment vertical="top" wrapText="1"/>
    </xf>
    <xf numFmtId="0" fontId="46" fillId="0" borderId="37" xfId="44" applyFont="1" applyBorder="1" applyAlignment="1">
      <alignment vertical="top"/>
    </xf>
    <xf numFmtId="0" fontId="47" fillId="0" borderId="38" xfId="44" applyFont="1" applyBorder="1" applyAlignment="1">
      <alignment horizontal="center" vertical="top"/>
    </xf>
    <xf numFmtId="0" fontId="46" fillId="0" borderId="38" xfId="44" applyFont="1" applyBorder="1" applyAlignment="1">
      <alignment vertical="top"/>
    </xf>
    <xf numFmtId="0" fontId="46" fillId="0" borderId="38" xfId="44" applyFont="1" applyBorder="1" applyAlignment="1">
      <alignment vertical="top" wrapText="1"/>
    </xf>
    <xf numFmtId="166" fontId="46" fillId="0" borderId="38" xfId="44" applyNumberFormat="1" applyFont="1" applyBorder="1" applyAlignment="1">
      <alignment vertical="top"/>
    </xf>
    <xf numFmtId="166" fontId="48" fillId="0" borderId="38" xfId="44" applyNumberFormat="1" applyFont="1" applyBorder="1" applyAlignment="1">
      <alignment vertical="top"/>
    </xf>
    <xf numFmtId="165" fontId="58" fillId="33" borderId="36" xfId="44" applyNumberFormat="1" applyFont="1" applyFill="1" applyBorder="1" applyAlignment="1">
      <alignment horizontal="center" vertical="top" wrapText="1"/>
    </xf>
    <xf numFmtId="0" fontId="18" fillId="34" borderId="21" xfId="43" applyFont="1" applyFill="1" applyBorder="1" applyAlignment="1">
      <alignment horizontal="left" vertical="top" wrapText="1"/>
    </xf>
    <xf numFmtId="0" fontId="18" fillId="34" borderId="22" xfId="43" applyFont="1" applyFill="1" applyBorder="1" applyAlignment="1">
      <alignment horizontal="left" vertical="top" wrapText="1"/>
    </xf>
    <xf numFmtId="0" fontId="52" fillId="0" borderId="0" xfId="0" applyFont="1" applyAlignment="1">
      <alignment horizontal="center" vertical="top"/>
    </xf>
    <xf numFmtId="1" fontId="0" fillId="0" borderId="0" xfId="0" applyNumberFormat="1" applyFont="1" applyAlignment="1">
      <alignment vertical="top"/>
    </xf>
    <xf numFmtId="0" fontId="52" fillId="0" borderId="0" xfId="44" applyFont="1" applyAlignment="1">
      <alignment horizontal="center" vertical="top"/>
    </xf>
    <xf numFmtId="0" fontId="18" fillId="34" borderId="22" xfId="43" applyFont="1" applyFill="1" applyBorder="1" applyAlignment="1">
      <alignment horizontal="left" vertical="top" wrapText="1"/>
    </xf>
    <xf numFmtId="0" fontId="52" fillId="0" borderId="0" xfId="44" applyFont="1" applyAlignment="1">
      <alignment horizontal="center" vertical="top"/>
    </xf>
    <xf numFmtId="0" fontId="47" fillId="0" borderId="34" xfId="44" applyFont="1" applyBorder="1" applyAlignment="1">
      <alignment horizontal="center" vertical="top"/>
    </xf>
    <xf numFmtId="0" fontId="0" fillId="34" borderId="22" xfId="0" applyFont="1" applyFill="1" applyBorder="1" applyAlignment="1">
      <alignment horizontal="left" vertical="top" wrapText="1"/>
    </xf>
    <xf numFmtId="0" fontId="39" fillId="36" borderId="25" xfId="0" applyFont="1" applyFill="1" applyBorder="1" applyAlignment="1">
      <alignment horizontal="center" vertical="top" wrapText="1"/>
    </xf>
    <xf numFmtId="0" fontId="39" fillId="36" borderId="26" xfId="0" applyFont="1" applyFill="1" applyBorder="1" applyAlignment="1">
      <alignment horizontal="left" vertical="top" wrapText="1"/>
    </xf>
    <xf numFmtId="0" fontId="39" fillId="36" borderId="26" xfId="0" applyFont="1" applyFill="1" applyBorder="1" applyAlignment="1">
      <alignment horizontal="left" vertical="top" wrapText="1" indent="1"/>
    </xf>
    <xf numFmtId="0" fontId="39" fillId="36" borderId="26" xfId="0" applyFont="1" applyFill="1" applyBorder="1" applyAlignment="1">
      <alignment horizontal="center" vertical="top" wrapText="1"/>
    </xf>
    <xf numFmtId="165" fontId="39" fillId="36" borderId="26" xfId="0" applyNumberFormat="1" applyFont="1" applyFill="1" applyBorder="1" applyAlignment="1">
      <alignment horizontal="right" vertical="top"/>
    </xf>
    <xf numFmtId="3" fontId="39" fillId="36" borderId="26" xfId="0" applyNumberFormat="1" applyFont="1" applyFill="1" applyBorder="1" applyAlignment="1">
      <alignment horizontal="right" vertical="top"/>
    </xf>
    <xf numFmtId="1" fontId="39" fillId="36" borderId="26" xfId="0" applyNumberFormat="1" applyFont="1" applyFill="1" applyBorder="1" applyAlignment="1">
      <alignment horizontal="right" vertical="top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Alignment="1">
      <alignment horizontal="left" vertical="top"/>
    </xf>
    <xf numFmtId="0" fontId="27" fillId="0" borderId="0" xfId="0" applyFont="1" applyAlignment="1">
      <alignment horizontal="center" vertical="top" wrapText="1"/>
    </xf>
    <xf numFmtId="0" fontId="0" fillId="0" borderId="10" xfId="0" applyFont="1" applyBorder="1" applyAlignment="1">
      <alignment horizontal="left" wrapText="1"/>
    </xf>
    <xf numFmtId="0" fontId="28" fillId="0" borderId="11" xfId="0" applyFont="1" applyBorder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wrapText="1"/>
    </xf>
    <xf numFmtId="0" fontId="0" fillId="0" borderId="1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center" vertical="top"/>
    </xf>
    <xf numFmtId="0" fontId="54" fillId="33" borderId="27" xfId="0" applyFont="1" applyFill="1" applyBorder="1" applyAlignment="1">
      <alignment horizontal="center" vertical="center" wrapText="1"/>
    </xf>
    <xf numFmtId="0" fontId="54" fillId="33" borderId="28" xfId="0" applyFont="1" applyFill="1" applyBorder="1" applyAlignment="1">
      <alignment horizontal="center" vertical="center" wrapText="1"/>
    </xf>
    <xf numFmtId="0" fontId="51" fillId="33" borderId="27" xfId="0" applyFont="1" applyFill="1" applyBorder="1" applyAlignment="1">
      <alignment horizontal="center" vertical="center" wrapText="1"/>
    </xf>
    <xf numFmtId="0" fontId="51" fillId="33" borderId="28" xfId="0" applyFont="1" applyFill="1" applyBorder="1" applyAlignment="1">
      <alignment horizontal="center" vertical="center" wrapText="1"/>
    </xf>
    <xf numFmtId="0" fontId="56" fillId="33" borderId="31" xfId="0" applyFont="1" applyFill="1" applyBorder="1" applyAlignment="1">
      <alignment horizontal="center" vertical="center"/>
    </xf>
    <xf numFmtId="0" fontId="56" fillId="33" borderId="32" xfId="0" applyFont="1" applyFill="1" applyBorder="1" applyAlignment="1">
      <alignment horizontal="center" vertical="center"/>
    </xf>
    <xf numFmtId="0" fontId="55" fillId="33" borderId="27" xfId="0" applyFont="1" applyFill="1" applyBorder="1" applyAlignment="1">
      <alignment horizontal="center" vertical="center" wrapText="1"/>
    </xf>
    <xf numFmtId="0" fontId="55" fillId="33" borderId="28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0" fillId="34" borderId="22" xfId="0" applyFont="1" applyFill="1" applyBorder="1" applyAlignment="1">
      <alignment horizontal="left" vertical="top" wrapText="1"/>
    </xf>
    <xf numFmtId="0" fontId="0" fillId="34" borderId="24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/>
    </xf>
    <xf numFmtId="0" fontId="51" fillId="33" borderId="27" xfId="44" applyFont="1" applyFill="1" applyBorder="1" applyAlignment="1">
      <alignment horizontal="center" vertical="center" wrapText="1"/>
    </xf>
    <xf numFmtId="0" fontId="51" fillId="33" borderId="28" xfId="44" applyFont="1" applyFill="1" applyBorder="1" applyAlignment="1">
      <alignment horizontal="center" vertical="center" wrapText="1"/>
    </xf>
    <xf numFmtId="0" fontId="55" fillId="33" borderId="27" xfId="44" applyFont="1" applyFill="1" applyBorder="1" applyAlignment="1">
      <alignment horizontal="center" vertical="center" wrapText="1"/>
    </xf>
    <xf numFmtId="0" fontId="55" fillId="33" borderId="28" xfId="44" applyFont="1" applyFill="1" applyBorder="1" applyAlignment="1">
      <alignment horizontal="center" vertical="center" wrapText="1"/>
    </xf>
    <xf numFmtId="0" fontId="18" fillId="0" borderId="29" xfId="44" applyFont="1" applyBorder="1" applyAlignment="1">
      <alignment horizontal="center"/>
    </xf>
    <xf numFmtId="0" fontId="18" fillId="0" borderId="30" xfId="44" applyFont="1" applyBorder="1" applyAlignment="1">
      <alignment horizontal="center"/>
    </xf>
    <xf numFmtId="0" fontId="56" fillId="33" borderId="31" xfId="44" applyFont="1" applyFill="1" applyBorder="1" applyAlignment="1">
      <alignment horizontal="center" vertical="center"/>
    </xf>
    <xf numFmtId="0" fontId="56" fillId="33" borderId="32" xfId="44" applyFont="1" applyFill="1" applyBorder="1" applyAlignment="1">
      <alignment horizontal="center" vertical="center"/>
    </xf>
    <xf numFmtId="0" fontId="52" fillId="0" borderId="0" xfId="44" applyFont="1" applyAlignment="1">
      <alignment horizontal="center" vertical="top"/>
    </xf>
    <xf numFmtId="0" fontId="54" fillId="33" borderId="27" xfId="44" applyFont="1" applyFill="1" applyBorder="1" applyAlignment="1">
      <alignment horizontal="center" vertical="center" wrapText="1"/>
    </xf>
    <xf numFmtId="0" fontId="54" fillId="33" borderId="28" xfId="44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wrapText="1"/>
    </xf>
    <xf numFmtId="165" fontId="0" fillId="0" borderId="52" xfId="0" applyNumberFormat="1" applyFont="1" applyBorder="1" applyAlignment="1">
      <alignment horizontal="right" vertical="center" wrapText="1"/>
    </xf>
    <xf numFmtId="165" fontId="0" fillId="0" borderId="51" xfId="0" applyNumberFormat="1" applyFont="1" applyBorder="1" applyAlignment="1">
      <alignment horizontal="right" vertical="center" wrapText="1"/>
    </xf>
    <xf numFmtId="0" fontId="62" fillId="33" borderId="21" xfId="0" applyFont="1" applyFill="1" applyBorder="1" applyAlignment="1">
      <alignment horizontal="center" wrapText="1"/>
    </xf>
    <xf numFmtId="0" fontId="62" fillId="33" borderId="22" xfId="0" applyFont="1" applyFill="1" applyBorder="1" applyAlignment="1">
      <alignment horizontal="center" wrapText="1"/>
    </xf>
    <xf numFmtId="0" fontId="62" fillId="33" borderId="24" xfId="0" applyFont="1" applyFill="1" applyBorder="1" applyAlignment="1">
      <alignment horizontal="center" wrapText="1"/>
    </xf>
    <xf numFmtId="0" fontId="66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wrapText="1"/>
    </xf>
    <xf numFmtId="0" fontId="66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45" xfId="0" applyFont="1" applyFill="1" applyBorder="1" applyAlignment="1">
      <alignment horizontal="center" vertical="center" wrapText="1"/>
    </xf>
    <xf numFmtId="0" fontId="22" fillId="33" borderId="46" xfId="0" applyFont="1" applyFill="1" applyBorder="1" applyAlignment="1">
      <alignment horizontal="center" vertical="center" wrapText="1"/>
    </xf>
    <xf numFmtId="0" fontId="22" fillId="33" borderId="43" xfId="0" applyFont="1" applyFill="1" applyBorder="1" applyAlignment="1">
      <alignment horizontal="center" vertical="center" wrapText="1"/>
    </xf>
    <xf numFmtId="0" fontId="22" fillId="33" borderId="47" xfId="0" applyFont="1" applyFill="1" applyBorder="1" applyAlignment="1">
      <alignment horizontal="center" vertical="center" wrapText="1"/>
    </xf>
    <xf numFmtId="0" fontId="30" fillId="33" borderId="39" xfId="0" applyFont="1" applyFill="1" applyBorder="1" applyAlignment="1">
      <alignment horizontal="center" vertical="center" wrapText="1"/>
    </xf>
    <xf numFmtId="0" fontId="30" fillId="33" borderId="4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 applyAlignment="1">
      <alignment horizontal="left" vertical="center" indent="2"/>
    </xf>
    <xf numFmtId="0" fontId="0" fillId="0" borderId="22" xfId="0" applyFont="1" applyBorder="1" applyAlignment="1">
      <alignment horizontal="left" vertical="center"/>
    </xf>
    <xf numFmtId="0" fontId="0" fillId="0" borderId="48" xfId="0" applyFont="1" applyBorder="1" applyAlignment="1">
      <alignment horizontal="left"/>
    </xf>
    <xf numFmtId="0" fontId="39" fillId="33" borderId="21" xfId="1" applyNumberFormat="1" applyFont="1" applyFill="1" applyBorder="1" applyAlignment="1">
      <alignment horizontal="center" vertical="center" wrapText="1"/>
    </xf>
    <xf numFmtId="0" fontId="39" fillId="33" borderId="24" xfId="1" applyNumberFormat="1" applyFont="1" applyFill="1" applyBorder="1" applyAlignment="1">
      <alignment horizontal="center" vertical="center" wrapText="1"/>
    </xf>
    <xf numFmtId="167" fontId="0" fillId="0" borderId="21" xfId="0" applyNumberFormat="1" applyFont="1" applyBorder="1" applyAlignment="1">
      <alignment horizontal="center" vertical="top" wrapText="1"/>
    </xf>
    <xf numFmtId="167" fontId="0" fillId="0" borderId="24" xfId="0" applyNumberFormat="1" applyFont="1" applyBorder="1" applyAlignment="1">
      <alignment horizontal="center" vertical="top" wrapText="1"/>
    </xf>
    <xf numFmtId="165" fontId="39" fillId="33" borderId="21" xfId="1" applyNumberFormat="1" applyFont="1" applyFill="1" applyBorder="1" applyAlignment="1">
      <alignment horizontal="center" vertical="center" wrapText="1"/>
    </xf>
    <xf numFmtId="165" fontId="39" fillId="33" borderId="24" xfId="1" applyNumberFormat="1" applyFont="1" applyFill="1" applyBorder="1" applyAlignment="1">
      <alignment horizontal="center" vertical="center" wrapText="1"/>
    </xf>
    <xf numFmtId="167" fontId="39" fillId="33" borderId="21" xfId="1" applyNumberFormat="1" applyFont="1" applyFill="1" applyBorder="1" applyAlignment="1">
      <alignment horizontal="center" vertical="center" wrapText="1"/>
    </xf>
    <xf numFmtId="167" fontId="39" fillId="33" borderId="24" xfId="1" applyNumberFormat="1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top"/>
    </xf>
    <xf numFmtId="44" fontId="18" fillId="0" borderId="22" xfId="1" applyFont="1" applyBorder="1" applyAlignment="1">
      <alignment horizontal="left" vertical="top"/>
    </xf>
    <xf numFmtId="0" fontId="0" fillId="0" borderId="21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44" fontId="0" fillId="0" borderId="22" xfId="1" applyFont="1" applyBorder="1" applyAlignment="1">
      <alignment horizontal="left" vertical="top"/>
    </xf>
    <xf numFmtId="0" fontId="18" fillId="0" borderId="10" xfId="43" applyFont="1" applyBorder="1" applyAlignment="1">
      <alignment horizontal="left" vertical="top" wrapText="1"/>
    </xf>
    <xf numFmtId="0" fontId="0" fillId="0" borderId="10" xfId="43" applyFont="1" applyBorder="1" applyAlignment="1">
      <alignment horizontal="left" vertical="top" wrapText="1"/>
    </xf>
    <xf numFmtId="0" fontId="18" fillId="0" borderId="21" xfId="43" applyFont="1" applyBorder="1" applyAlignment="1">
      <alignment horizontal="left" vertical="top" wrapText="1"/>
    </xf>
    <xf numFmtId="0" fontId="18" fillId="0" borderId="22" xfId="43" applyFont="1" applyBorder="1" applyAlignment="1">
      <alignment horizontal="left" vertical="top" wrapText="1"/>
    </xf>
    <xf numFmtId="0" fontId="18" fillId="0" borderId="24" xfId="43" applyFont="1" applyBorder="1" applyAlignment="1">
      <alignment horizontal="left" vertical="top" wrapText="1"/>
    </xf>
    <xf numFmtId="0" fontId="18" fillId="0" borderId="0" xfId="43" applyFont="1" applyAlignment="1">
      <alignment horizontal="left" vertical="top"/>
    </xf>
    <xf numFmtId="0" fontId="18" fillId="0" borderId="0" xfId="43" applyFont="1" applyAlignment="1">
      <alignment horizontal="left" wrapText="1"/>
    </xf>
    <xf numFmtId="0" fontId="24" fillId="0" borderId="0" xfId="43" applyFont="1" applyAlignment="1">
      <alignment horizontal="left" vertical="top" wrapText="1"/>
    </xf>
    <xf numFmtId="0" fontId="26" fillId="0" borderId="0" xfId="43" applyFont="1" applyAlignment="1">
      <alignment horizontal="left" wrapText="1"/>
    </xf>
    <xf numFmtId="0" fontId="27" fillId="0" borderId="0" xfId="43" applyFont="1" applyAlignment="1">
      <alignment horizontal="center" vertical="top" wrapText="1"/>
    </xf>
    <xf numFmtId="0" fontId="0" fillId="0" borderId="10" xfId="43" applyFont="1" applyBorder="1" applyAlignment="1">
      <alignment horizontal="left" wrapText="1"/>
    </xf>
    <xf numFmtId="0" fontId="18" fillId="0" borderId="10" xfId="43" applyFont="1" applyBorder="1" applyAlignment="1">
      <alignment horizontal="left" wrapText="1"/>
    </xf>
    <xf numFmtId="0" fontId="28" fillId="0" borderId="11" xfId="43" applyFont="1" applyBorder="1" applyAlignment="1">
      <alignment horizontal="center" vertical="top" wrapText="1"/>
    </xf>
    <xf numFmtId="0" fontId="18" fillId="0" borderId="12" xfId="43" applyFont="1" applyBorder="1" applyAlignment="1">
      <alignment horizontal="left" wrapText="1"/>
    </xf>
    <xf numFmtId="0" fontId="18" fillId="0" borderId="15" xfId="43" applyFont="1" applyBorder="1" applyAlignment="1">
      <alignment horizontal="center"/>
    </xf>
    <xf numFmtId="0" fontId="18" fillId="0" borderId="16" xfId="43" applyFont="1" applyBorder="1" applyAlignment="1">
      <alignment horizontal="center"/>
    </xf>
    <xf numFmtId="0" fontId="18" fillId="0" borderId="17" xfId="43" applyFont="1" applyBorder="1" applyAlignment="1">
      <alignment horizontal="center"/>
    </xf>
    <xf numFmtId="0" fontId="18" fillId="34" borderId="22" xfId="43" applyFont="1" applyFill="1" applyBorder="1" applyAlignment="1">
      <alignment horizontal="left" vertical="top" wrapText="1"/>
    </xf>
    <xf numFmtId="0" fontId="18" fillId="34" borderId="24" xfId="43" applyFont="1" applyFill="1" applyBorder="1" applyAlignment="1">
      <alignment horizontal="left" vertical="top" wrapText="1"/>
    </xf>
  </cellXfs>
  <cellStyles count="4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1" builtinId="4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Обычный 3" xfId="44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workbookViewId="0">
      <selection activeCell="B46" sqref="A46:G49"/>
    </sheetView>
  </sheetViews>
  <sheetFormatPr defaultRowHeight="12.75" outlineLevelRow="1" x14ac:dyDescent="0.2"/>
  <cols>
    <col min="1" max="1" width="8.83203125" customWidth="1"/>
    <col min="2" max="2" width="27.83203125" customWidth="1"/>
    <col min="3" max="3" width="72.6640625" customWidth="1"/>
    <col min="4" max="4" width="16.83203125" customWidth="1"/>
    <col min="5" max="7" width="14.83203125" customWidth="1"/>
    <col min="8" max="8" width="13.83203125" customWidth="1"/>
  </cols>
  <sheetData>
    <row r="1" spans="1:12" s="1" customFormat="1" x14ac:dyDescent="0.2">
      <c r="A1" s="2"/>
      <c r="B1" s="2"/>
      <c r="C1" s="2"/>
      <c r="D1" s="2"/>
      <c r="E1" s="3"/>
      <c r="F1" s="4" t="s">
        <v>0</v>
      </c>
      <c r="G1" s="6" t="s">
        <v>1</v>
      </c>
      <c r="H1" s="2"/>
      <c r="I1" s="2"/>
      <c r="J1" s="2"/>
      <c r="K1" s="2"/>
      <c r="L1" s="2"/>
    </row>
    <row r="2" spans="1:12" ht="28.5" customHeight="1" x14ac:dyDescent="0.2">
      <c r="A2" s="7" t="s">
        <v>2</v>
      </c>
      <c r="B2" s="7"/>
      <c r="C2" s="255" t="s">
        <v>3</v>
      </c>
      <c r="D2" s="255"/>
      <c r="E2" s="255"/>
      <c r="F2" s="255"/>
      <c r="G2" s="255"/>
      <c r="H2" s="9"/>
      <c r="I2" s="9"/>
      <c r="J2" s="9"/>
      <c r="K2" s="9"/>
      <c r="L2" s="9"/>
    </row>
    <row r="3" spans="1:12" s="1" customFormat="1" outlineLevel="1" x14ac:dyDescent="0.2">
      <c r="A3" s="10" t="s">
        <v>4</v>
      </c>
      <c r="B3" s="10"/>
      <c r="C3" s="257" t="s">
        <v>5</v>
      </c>
      <c r="D3" s="257"/>
      <c r="E3" s="257"/>
      <c r="F3" s="257"/>
      <c r="G3" s="257"/>
      <c r="H3" s="11"/>
      <c r="I3" s="11"/>
      <c r="J3" s="11"/>
      <c r="K3" s="11"/>
      <c r="L3" s="11"/>
    </row>
    <row r="4" spans="1:12" ht="21.95" customHeight="1" x14ac:dyDescent="0.2">
      <c r="A4" s="7" t="s">
        <v>6</v>
      </c>
      <c r="B4" s="7"/>
      <c r="C4" s="255" t="s">
        <v>7</v>
      </c>
      <c r="D4" s="255"/>
      <c r="E4" s="255"/>
      <c r="F4" s="255"/>
      <c r="G4" s="255"/>
      <c r="H4" s="9"/>
      <c r="I4" s="9"/>
      <c r="J4" s="9"/>
      <c r="K4" s="9"/>
      <c r="L4" s="9"/>
    </row>
    <row r="5" spans="1:12" s="1" customFormat="1" outlineLevel="1" x14ac:dyDescent="0.2">
      <c r="A5" s="10" t="s">
        <v>8</v>
      </c>
      <c r="B5" s="10"/>
      <c r="C5" s="257" t="s">
        <v>9</v>
      </c>
      <c r="D5" s="257"/>
      <c r="E5" s="257"/>
      <c r="F5" s="257"/>
      <c r="G5" s="257"/>
      <c r="H5" s="11"/>
      <c r="I5" s="11"/>
      <c r="J5" s="11"/>
      <c r="K5" s="11"/>
      <c r="L5" s="11"/>
    </row>
    <row r="6" spans="1:12" s="1" customFormat="1" ht="18" customHeight="1" x14ac:dyDescent="0.25">
      <c r="A6" s="12"/>
      <c r="B6" s="12"/>
      <c r="C6" s="13" t="s">
        <v>10</v>
      </c>
      <c r="D6" s="258" t="s">
        <v>11</v>
      </c>
      <c r="E6" s="258"/>
      <c r="F6" s="258"/>
      <c r="G6" s="258"/>
      <c r="H6" s="2"/>
      <c r="I6" s="2"/>
      <c r="J6" s="2"/>
      <c r="K6" s="2"/>
      <c r="L6" s="2"/>
    </row>
    <row r="7" spans="1:12" s="1" customFormat="1" ht="15" x14ac:dyDescent="0.2">
      <c r="A7" s="2"/>
      <c r="B7" s="252" t="s">
        <v>12</v>
      </c>
      <c r="C7" s="252"/>
      <c r="D7" s="252"/>
      <c r="E7" s="252"/>
      <c r="F7" s="252"/>
      <c r="G7" s="252"/>
      <c r="H7" s="2"/>
      <c r="I7" s="2"/>
      <c r="J7" s="2"/>
      <c r="K7" s="2"/>
      <c r="L7" s="2"/>
    </row>
    <row r="8" spans="1:12" s="1" customFormat="1" ht="21.95" customHeight="1" x14ac:dyDescent="0.2">
      <c r="A8" s="14" t="s">
        <v>13</v>
      </c>
      <c r="B8" s="253" t="s">
        <v>14</v>
      </c>
      <c r="C8" s="253"/>
      <c r="D8" s="253"/>
      <c r="E8" s="253"/>
      <c r="F8" s="253"/>
      <c r="G8" s="253"/>
      <c r="H8" s="2"/>
      <c r="I8" s="2"/>
      <c r="J8" s="2"/>
      <c r="K8" s="2"/>
      <c r="L8" s="2"/>
    </row>
    <row r="9" spans="1:12" s="1" customFormat="1" ht="18" customHeight="1" x14ac:dyDescent="0.2">
      <c r="A9" s="15"/>
      <c r="B9" s="254" t="s">
        <v>15</v>
      </c>
      <c r="C9" s="254"/>
      <c r="D9" s="254"/>
      <c r="E9" s="254"/>
      <c r="F9" s="254"/>
      <c r="G9" s="254"/>
      <c r="H9" s="2"/>
      <c r="I9" s="2"/>
      <c r="J9" s="2"/>
      <c r="K9" s="2"/>
      <c r="L9" s="2"/>
    </row>
    <row r="10" spans="1:12" s="1" customFormat="1" x14ac:dyDescent="0.2">
      <c r="A10" s="16" t="s">
        <v>16</v>
      </c>
      <c r="B10" s="16"/>
      <c r="C10" s="255" t="s">
        <v>17</v>
      </c>
      <c r="D10" s="255"/>
      <c r="E10" s="255"/>
      <c r="F10" s="255"/>
      <c r="G10" s="255"/>
      <c r="H10" s="2"/>
      <c r="I10" s="2"/>
      <c r="J10" s="2"/>
      <c r="K10" s="2"/>
      <c r="L10" s="2"/>
    </row>
    <row r="11" spans="1:12" ht="21.95" customHeight="1" x14ac:dyDescent="0.2">
      <c r="A11" s="8"/>
      <c r="B11" s="8"/>
      <c r="C11" s="17" t="s">
        <v>18</v>
      </c>
      <c r="D11" s="17"/>
      <c r="E11" s="17"/>
      <c r="F11" s="18" t="s">
        <v>888</v>
      </c>
      <c r="G11" s="19" t="s">
        <v>19</v>
      </c>
      <c r="H11" s="8"/>
      <c r="I11" s="8"/>
      <c r="J11" s="8"/>
      <c r="K11" s="8"/>
      <c r="L11" s="8"/>
    </row>
    <row r="12" spans="1:12" hidden="1" outlineLevel="1" x14ac:dyDescent="0.2">
      <c r="A12" s="8"/>
      <c r="B12" s="8"/>
      <c r="C12" s="20"/>
      <c r="D12" s="20" t="s">
        <v>20</v>
      </c>
      <c r="E12" s="20"/>
      <c r="F12" s="21"/>
      <c r="G12" s="22"/>
      <c r="H12" s="8"/>
      <c r="I12" s="8"/>
      <c r="J12" s="8"/>
      <c r="K12" s="8"/>
      <c r="L12" s="8"/>
    </row>
    <row r="13" spans="1:12" hidden="1" outlineLevel="1" x14ac:dyDescent="0.2">
      <c r="A13" s="8"/>
      <c r="B13" s="8"/>
      <c r="C13" s="5"/>
      <c r="D13" s="23" t="s">
        <v>21</v>
      </c>
      <c r="E13" s="23"/>
      <c r="F13" s="24" t="s">
        <v>851</v>
      </c>
      <c r="G13" s="25" t="s">
        <v>19</v>
      </c>
      <c r="H13" s="8"/>
      <c r="I13" s="8"/>
      <c r="J13" s="8"/>
      <c r="K13" s="8"/>
      <c r="L13" s="8"/>
    </row>
    <row r="14" spans="1:12" hidden="1" outlineLevel="1" x14ac:dyDescent="0.2">
      <c r="A14" s="8"/>
      <c r="B14" s="8"/>
      <c r="C14" s="5"/>
      <c r="D14" s="23" t="s">
        <v>110</v>
      </c>
      <c r="E14" s="23"/>
      <c r="F14" s="24" t="s">
        <v>889</v>
      </c>
      <c r="G14" s="25" t="s">
        <v>19</v>
      </c>
      <c r="H14" s="8"/>
      <c r="I14" s="8"/>
      <c r="J14" s="8"/>
      <c r="K14" s="8"/>
      <c r="L14" s="8"/>
    </row>
    <row r="15" spans="1:12" collapsed="1" x14ac:dyDescent="0.2">
      <c r="A15" s="8"/>
      <c r="B15" s="8"/>
      <c r="C15" s="26" t="s">
        <v>22</v>
      </c>
      <c r="D15" s="26"/>
      <c r="E15" s="26"/>
      <c r="F15" s="27" t="s">
        <v>23</v>
      </c>
      <c r="G15" s="19" t="s">
        <v>19</v>
      </c>
      <c r="H15" s="8"/>
      <c r="I15" s="8"/>
      <c r="J15" s="8"/>
      <c r="K15" s="8"/>
      <c r="L15" s="8"/>
    </row>
    <row r="16" spans="1:12" x14ac:dyDescent="0.2">
      <c r="A16" s="8"/>
      <c r="B16" s="8"/>
      <c r="C16" s="26" t="s">
        <v>24</v>
      </c>
      <c r="D16" s="26"/>
      <c r="E16" s="26"/>
      <c r="F16" s="27" t="s">
        <v>25</v>
      </c>
      <c r="G16" s="27" t="s">
        <v>26</v>
      </c>
      <c r="H16" s="8"/>
      <c r="I16" s="8"/>
      <c r="J16" s="8"/>
      <c r="K16" s="8"/>
      <c r="L16" s="8"/>
    </row>
    <row r="17" spans="1:12" ht="21.95" customHeight="1" x14ac:dyDescent="0.2">
      <c r="A17" s="256" t="s">
        <v>27</v>
      </c>
      <c r="B17" s="256"/>
      <c r="C17" s="256"/>
      <c r="D17" s="256"/>
      <c r="E17" s="256"/>
      <c r="F17" s="256"/>
      <c r="G17" s="256"/>
      <c r="H17" s="8"/>
      <c r="I17" s="8"/>
      <c r="J17" s="8"/>
      <c r="K17" s="8"/>
      <c r="L17" s="8"/>
    </row>
    <row r="18" spans="1:12" s="28" customFormat="1" ht="49.7" customHeight="1" x14ac:dyDescent="0.2">
      <c r="A18" s="29" t="s">
        <v>28</v>
      </c>
      <c r="B18" s="30" t="s">
        <v>29</v>
      </c>
      <c r="C18" s="30" t="s">
        <v>30</v>
      </c>
      <c r="D18" s="30" t="s">
        <v>31</v>
      </c>
      <c r="E18" s="30" t="s">
        <v>32</v>
      </c>
      <c r="F18" s="30" t="s">
        <v>33</v>
      </c>
      <c r="G18" s="30" t="s">
        <v>34</v>
      </c>
      <c r="H18" s="31"/>
      <c r="I18" s="31"/>
      <c r="J18" s="31"/>
      <c r="K18" s="31"/>
      <c r="L18" s="31"/>
    </row>
    <row r="19" spans="1:12" s="32" customFormat="1" x14ac:dyDescent="0.2">
      <c r="A19" s="33">
        <v>1</v>
      </c>
      <c r="B19" s="34">
        <v>2</v>
      </c>
      <c r="C19" s="34">
        <v>3</v>
      </c>
      <c r="D19" s="34">
        <v>4</v>
      </c>
      <c r="E19" s="34">
        <v>5</v>
      </c>
      <c r="F19" s="34">
        <v>6</v>
      </c>
      <c r="G19" s="34">
        <v>7</v>
      </c>
      <c r="H19" s="12"/>
      <c r="I19" s="12"/>
      <c r="J19" s="12"/>
      <c r="K19" s="12"/>
      <c r="L19" s="12"/>
    </row>
    <row r="20" spans="1:12" x14ac:dyDescent="0.2">
      <c r="A20" s="248"/>
      <c r="B20" s="249"/>
      <c r="C20" s="249"/>
      <c r="D20" s="249"/>
      <c r="E20" s="249"/>
      <c r="F20" s="249"/>
      <c r="G20" s="250"/>
    </row>
    <row r="21" spans="1:12" ht="15" x14ac:dyDescent="0.2">
      <c r="A21" s="35"/>
      <c r="B21" s="36"/>
      <c r="C21" s="37" t="s">
        <v>35</v>
      </c>
      <c r="D21" s="38"/>
      <c r="E21" s="39"/>
      <c r="F21" s="39"/>
      <c r="G21" s="40" t="s">
        <v>890</v>
      </c>
      <c r="H21" s="8"/>
      <c r="I21" s="8"/>
      <c r="J21" s="8"/>
      <c r="K21" s="8"/>
      <c r="L21" s="8"/>
    </row>
    <row r="22" spans="1:12" s="1" customFormat="1" outlineLevel="1" x14ac:dyDescent="0.2">
      <c r="A22" s="41"/>
      <c r="B22" s="42"/>
      <c r="C22" s="43" t="s">
        <v>36</v>
      </c>
      <c r="D22" s="44"/>
      <c r="E22" s="45"/>
      <c r="F22" s="45"/>
      <c r="G22" s="46"/>
      <c r="H22" s="235"/>
      <c r="I22" s="2"/>
      <c r="J22" s="2"/>
      <c r="K22" s="2"/>
      <c r="L22" s="2"/>
    </row>
    <row r="23" spans="1:12" s="1" customFormat="1" outlineLevel="1" x14ac:dyDescent="0.2">
      <c r="A23" s="47"/>
      <c r="B23" s="48"/>
      <c r="C23" s="49" t="s">
        <v>37</v>
      </c>
      <c r="D23" s="50" t="s">
        <v>38</v>
      </c>
      <c r="E23" s="51"/>
      <c r="F23" s="51"/>
      <c r="G23" s="52">
        <v>3136524</v>
      </c>
      <c r="H23" s="2"/>
      <c r="I23" s="2"/>
      <c r="J23" s="2"/>
      <c r="K23" s="2"/>
      <c r="L23" s="2"/>
    </row>
    <row r="24" spans="1:12" s="1" customFormat="1" outlineLevel="1" x14ac:dyDescent="0.2">
      <c r="A24" s="41"/>
      <c r="B24" s="42"/>
      <c r="C24" s="43" t="s">
        <v>39</v>
      </c>
      <c r="D24" s="44" t="s">
        <v>38</v>
      </c>
      <c r="E24" s="45"/>
      <c r="F24" s="45"/>
      <c r="G24" s="46">
        <v>1522564</v>
      </c>
      <c r="H24" s="2"/>
      <c r="I24" s="2"/>
      <c r="J24" s="2"/>
      <c r="K24" s="2"/>
      <c r="L24" s="2"/>
    </row>
    <row r="25" spans="1:12" s="1" customFormat="1" outlineLevel="1" x14ac:dyDescent="0.2">
      <c r="A25" s="47"/>
      <c r="B25" s="48"/>
      <c r="C25" s="49" t="s">
        <v>40</v>
      </c>
      <c r="D25" s="50" t="s">
        <v>38</v>
      </c>
      <c r="E25" s="51"/>
      <c r="F25" s="51"/>
      <c r="G25" s="52">
        <v>1502496</v>
      </c>
      <c r="H25" s="2"/>
      <c r="I25" s="2"/>
      <c r="J25" s="2"/>
      <c r="K25" s="2"/>
      <c r="L25" s="2"/>
    </row>
    <row r="26" spans="1:12" s="1" customFormat="1" outlineLevel="1" x14ac:dyDescent="0.2">
      <c r="A26" s="41"/>
      <c r="B26" s="42"/>
      <c r="C26" s="43" t="s">
        <v>41</v>
      </c>
      <c r="D26" s="44" t="s">
        <v>38</v>
      </c>
      <c r="E26" s="45"/>
      <c r="F26" s="45"/>
      <c r="G26" s="46">
        <v>527568</v>
      </c>
      <c r="H26" s="2"/>
      <c r="I26" s="2"/>
      <c r="J26" s="2"/>
      <c r="K26" s="2"/>
      <c r="L26" s="2"/>
    </row>
    <row r="27" spans="1:12" s="1" customFormat="1" outlineLevel="1" x14ac:dyDescent="0.2">
      <c r="A27" s="47"/>
      <c r="B27" s="48"/>
      <c r="C27" s="49" t="s">
        <v>42</v>
      </c>
      <c r="D27" s="50" t="s">
        <v>38</v>
      </c>
      <c r="E27" s="51"/>
      <c r="F27" s="51"/>
      <c r="G27" s="52">
        <v>10699486</v>
      </c>
      <c r="H27" s="2"/>
      <c r="I27" s="2"/>
      <c r="J27" s="2"/>
      <c r="K27" s="2"/>
      <c r="L27" s="2"/>
    </row>
    <row r="28" spans="1:12" s="1" customFormat="1" outlineLevel="1" x14ac:dyDescent="0.2">
      <c r="A28" s="47"/>
      <c r="B28" s="48"/>
      <c r="C28" s="49" t="s">
        <v>110</v>
      </c>
      <c r="D28" s="50" t="s">
        <v>38</v>
      </c>
      <c r="E28" s="51"/>
      <c r="F28" s="51"/>
      <c r="G28" s="52">
        <v>14533896</v>
      </c>
      <c r="H28" s="2"/>
      <c r="I28" s="2"/>
      <c r="J28" s="2"/>
      <c r="K28" s="2"/>
      <c r="L28" s="2"/>
    </row>
    <row r="29" spans="1:12" s="1" customFormat="1" outlineLevel="1" x14ac:dyDescent="0.2">
      <c r="A29" s="47"/>
      <c r="B29" s="48"/>
      <c r="C29" s="49" t="s">
        <v>43</v>
      </c>
      <c r="D29" s="50" t="s">
        <v>44</v>
      </c>
      <c r="E29" s="53">
        <v>525</v>
      </c>
      <c r="F29" s="51"/>
      <c r="G29" s="52"/>
      <c r="H29" s="2"/>
      <c r="I29" s="2"/>
      <c r="J29" s="2"/>
      <c r="K29" s="2"/>
      <c r="L29" s="2"/>
    </row>
    <row r="30" spans="1:12" s="1" customFormat="1" x14ac:dyDescent="0.2">
      <c r="A30" s="260"/>
      <c r="B30" s="261"/>
      <c r="C30" s="261"/>
      <c r="D30" s="261"/>
      <c r="E30" s="261"/>
      <c r="F30" s="261"/>
      <c r="G30" s="262"/>
      <c r="H30" s="2"/>
      <c r="I30" s="2"/>
      <c r="J30" s="2"/>
      <c r="K30" s="2"/>
      <c r="L30" s="2"/>
    </row>
    <row r="31" spans="1:12" s="55" customFormat="1" ht="32.25" x14ac:dyDescent="0.2">
      <c r="A31" s="56" t="s">
        <v>45</v>
      </c>
      <c r="B31" s="57" t="s">
        <v>46</v>
      </c>
      <c r="C31" s="58" t="s">
        <v>47</v>
      </c>
      <c r="D31" s="59" t="s">
        <v>48</v>
      </c>
      <c r="E31" s="60">
        <v>6</v>
      </c>
      <c r="F31" s="60">
        <v>133540</v>
      </c>
      <c r="G31" s="61">
        <v>801240</v>
      </c>
    </row>
    <row r="32" spans="1:12" s="55" customFormat="1" ht="22.5" x14ac:dyDescent="0.2">
      <c r="A32" s="56" t="s">
        <v>49</v>
      </c>
      <c r="B32" s="57" t="s">
        <v>852</v>
      </c>
      <c r="C32" s="58" t="s">
        <v>853</v>
      </c>
      <c r="D32" s="59" t="s">
        <v>843</v>
      </c>
      <c r="E32" s="60">
        <v>2</v>
      </c>
      <c r="F32" s="60">
        <v>3928080</v>
      </c>
      <c r="G32" s="61">
        <v>7856160</v>
      </c>
    </row>
    <row r="33" spans="1:12" s="55" customFormat="1" ht="22.5" x14ac:dyDescent="0.2">
      <c r="A33" s="56" t="s">
        <v>71</v>
      </c>
      <c r="B33" s="57" t="s">
        <v>854</v>
      </c>
      <c r="C33" s="58" t="s">
        <v>855</v>
      </c>
      <c r="D33" s="59" t="s">
        <v>843</v>
      </c>
      <c r="E33" s="60">
        <v>2</v>
      </c>
      <c r="F33" s="60">
        <v>3338868</v>
      </c>
      <c r="G33" s="61">
        <v>6677736</v>
      </c>
    </row>
    <row r="34" spans="1:12" s="55" customFormat="1" ht="32.25" x14ac:dyDescent="0.2">
      <c r="A34" s="56" t="s">
        <v>75</v>
      </c>
      <c r="B34" s="57" t="s">
        <v>50</v>
      </c>
      <c r="C34" s="58" t="s">
        <v>51</v>
      </c>
      <c r="D34" s="59" t="s">
        <v>52</v>
      </c>
      <c r="E34" s="60">
        <v>4950</v>
      </c>
      <c r="F34" s="60">
        <v>850</v>
      </c>
      <c r="G34" s="61">
        <v>4207500</v>
      </c>
    </row>
    <row r="35" spans="1:12" s="55" customFormat="1" ht="25.5" x14ac:dyDescent="0.2">
      <c r="A35" s="56" t="s">
        <v>79</v>
      </c>
      <c r="B35" s="57" t="s">
        <v>856</v>
      </c>
      <c r="C35" s="58" t="s">
        <v>857</v>
      </c>
      <c r="D35" s="59" t="s">
        <v>135</v>
      </c>
      <c r="E35" s="99">
        <v>0.38</v>
      </c>
      <c r="F35" s="60">
        <v>784980</v>
      </c>
      <c r="G35" s="61">
        <v>298292</v>
      </c>
    </row>
    <row r="36" spans="1:12" s="55" customFormat="1" ht="25.5" x14ac:dyDescent="0.2">
      <c r="A36" s="56" t="s">
        <v>82</v>
      </c>
      <c r="B36" s="57" t="s">
        <v>858</v>
      </c>
      <c r="C36" s="58" t="s">
        <v>859</v>
      </c>
      <c r="D36" s="59" t="s">
        <v>135</v>
      </c>
      <c r="E36" s="99">
        <v>0.15</v>
      </c>
      <c r="F36" s="60">
        <v>1118692</v>
      </c>
      <c r="G36" s="61">
        <v>167804</v>
      </c>
    </row>
    <row r="37" spans="1:12" s="55" customFormat="1" ht="25.5" x14ac:dyDescent="0.2">
      <c r="A37" s="56" t="s">
        <v>86</v>
      </c>
      <c r="B37" s="57" t="s">
        <v>860</v>
      </c>
      <c r="C37" s="58" t="s">
        <v>861</v>
      </c>
      <c r="D37" s="59" t="s">
        <v>135</v>
      </c>
      <c r="E37" s="99">
        <v>1.2</v>
      </c>
      <c r="F37" s="60">
        <v>1278900</v>
      </c>
      <c r="G37" s="61">
        <v>1534680</v>
      </c>
    </row>
    <row r="38" spans="1:12" s="55" customFormat="1" ht="25.5" x14ac:dyDescent="0.2">
      <c r="A38" s="56" t="s">
        <v>90</v>
      </c>
      <c r="B38" s="57" t="s">
        <v>862</v>
      </c>
      <c r="C38" s="58" t="s">
        <v>863</v>
      </c>
      <c r="D38" s="59" t="s">
        <v>135</v>
      </c>
      <c r="E38" s="99">
        <v>0.2</v>
      </c>
      <c r="F38" s="60">
        <v>1146586</v>
      </c>
      <c r="G38" s="61">
        <v>229317</v>
      </c>
    </row>
    <row r="39" spans="1:12" s="55" customFormat="1" ht="25.5" x14ac:dyDescent="0.2">
      <c r="A39" s="56" t="s">
        <v>94</v>
      </c>
      <c r="B39" s="57" t="s">
        <v>864</v>
      </c>
      <c r="C39" s="58" t="s">
        <v>865</v>
      </c>
      <c r="D39" s="59" t="s">
        <v>135</v>
      </c>
      <c r="E39" s="99">
        <v>0.4</v>
      </c>
      <c r="F39" s="60">
        <v>1676666</v>
      </c>
      <c r="G39" s="61">
        <v>670666</v>
      </c>
    </row>
    <row r="40" spans="1:12" s="55" customFormat="1" ht="38.25" x14ac:dyDescent="0.2">
      <c r="A40" s="56" t="s">
        <v>97</v>
      </c>
      <c r="B40" s="57" t="s">
        <v>866</v>
      </c>
      <c r="C40" s="58" t="s">
        <v>867</v>
      </c>
      <c r="D40" s="59" t="s">
        <v>135</v>
      </c>
      <c r="E40" s="99">
        <v>0.2</v>
      </c>
      <c r="F40" s="60">
        <v>1620580</v>
      </c>
      <c r="G40" s="61">
        <v>324116</v>
      </c>
    </row>
    <row r="41" spans="1:12" s="55" customFormat="1" ht="38.25" x14ac:dyDescent="0.2">
      <c r="A41" s="56" t="s">
        <v>101</v>
      </c>
      <c r="B41" s="57" t="s">
        <v>868</v>
      </c>
      <c r="C41" s="58" t="s">
        <v>869</v>
      </c>
      <c r="D41" s="59" t="s">
        <v>135</v>
      </c>
      <c r="E41" s="99">
        <v>0.66</v>
      </c>
      <c r="F41" s="60">
        <v>2409039</v>
      </c>
      <c r="G41" s="61">
        <v>1589966</v>
      </c>
    </row>
    <row r="42" spans="1:12" s="55" customFormat="1" ht="38.25" x14ac:dyDescent="0.2">
      <c r="A42" s="56" t="s">
        <v>144</v>
      </c>
      <c r="B42" s="57" t="s">
        <v>870</v>
      </c>
      <c r="C42" s="58" t="s">
        <v>871</v>
      </c>
      <c r="D42" s="59" t="s">
        <v>135</v>
      </c>
      <c r="E42" s="99">
        <v>0.3</v>
      </c>
      <c r="F42" s="60">
        <v>2130020</v>
      </c>
      <c r="G42" s="61">
        <v>639006</v>
      </c>
    </row>
    <row r="43" spans="1:12" s="55" customFormat="1" ht="38.25" x14ac:dyDescent="0.2">
      <c r="A43" s="56" t="s">
        <v>147</v>
      </c>
      <c r="B43" s="57" t="s">
        <v>872</v>
      </c>
      <c r="C43" s="58" t="s">
        <v>873</v>
      </c>
      <c r="D43" s="59" t="s">
        <v>135</v>
      </c>
      <c r="E43" s="99">
        <v>0.6</v>
      </c>
      <c r="F43" s="60">
        <v>2790529</v>
      </c>
      <c r="G43" s="61">
        <v>1674317</v>
      </c>
    </row>
    <row r="44" spans="1:12" s="55" customFormat="1" ht="38.25" x14ac:dyDescent="0.2">
      <c r="A44" s="56" t="s">
        <v>150</v>
      </c>
      <c r="B44" s="57" t="s">
        <v>874</v>
      </c>
      <c r="C44" s="58" t="s">
        <v>875</v>
      </c>
      <c r="D44" s="59" t="s">
        <v>135</v>
      </c>
      <c r="E44" s="99">
        <v>0.86</v>
      </c>
      <c r="F44" s="60">
        <v>3722793</v>
      </c>
      <c r="G44" s="61">
        <v>3201602</v>
      </c>
    </row>
    <row r="45" spans="1:12" s="1" customFormat="1" x14ac:dyDescent="0.2">
      <c r="A45" s="251"/>
      <c r="B45" s="251"/>
      <c r="C45" s="251"/>
      <c r="D45" s="251"/>
      <c r="E45" s="251"/>
      <c r="F45" s="251"/>
      <c r="G45" s="251"/>
      <c r="H45" s="2"/>
      <c r="I45" s="2"/>
      <c r="J45" s="2"/>
      <c r="K45" s="2"/>
      <c r="L45" s="2"/>
    </row>
    <row r="46" spans="1:12" s="1" customFormat="1" x14ac:dyDescent="0.2">
      <c r="A46" s="26"/>
      <c r="B46" s="259" t="s">
        <v>53</v>
      </c>
      <c r="C46" s="259"/>
      <c r="D46" s="259" t="s">
        <v>775</v>
      </c>
      <c r="E46" s="259"/>
      <c r="F46" s="259"/>
      <c r="G46" s="259"/>
      <c r="H46" s="2"/>
      <c r="I46" s="2"/>
      <c r="J46" s="2"/>
      <c r="K46" s="2"/>
      <c r="L46" s="2"/>
    </row>
    <row r="47" spans="1:12" s="1" customFormat="1" x14ac:dyDescent="0.2">
      <c r="A47" s="62"/>
      <c r="B47" s="62"/>
      <c r="C47" s="63" t="s">
        <v>54</v>
      </c>
      <c r="D47" s="62"/>
      <c r="E47" s="62"/>
      <c r="F47" s="62"/>
      <c r="G47" s="62"/>
      <c r="H47" s="2"/>
      <c r="I47" s="2"/>
      <c r="J47" s="2"/>
      <c r="K47" s="2"/>
      <c r="L47" s="2"/>
    </row>
    <row r="48" spans="1:12" s="1" customFormat="1" x14ac:dyDescent="0.2">
      <c r="A48" s="251"/>
      <c r="B48" s="251"/>
      <c r="C48" s="251"/>
      <c r="D48" s="251"/>
      <c r="E48" s="251"/>
      <c r="F48" s="251"/>
      <c r="G48" s="251"/>
      <c r="H48" s="2"/>
      <c r="I48" s="2"/>
      <c r="J48" s="2"/>
      <c r="K48" s="2"/>
      <c r="L48" s="2"/>
    </row>
    <row r="49" spans="1:12" s="1" customFormat="1" x14ac:dyDescent="0.2">
      <c r="A49" s="26"/>
      <c r="B49" s="259" t="s">
        <v>55</v>
      </c>
      <c r="C49" s="259"/>
      <c r="D49" s="259" t="s">
        <v>778</v>
      </c>
      <c r="E49" s="259"/>
      <c r="F49" s="259"/>
      <c r="G49" s="259"/>
      <c r="H49" s="2"/>
      <c r="I49" s="2"/>
      <c r="J49" s="2"/>
      <c r="K49" s="2"/>
      <c r="L49" s="2"/>
    </row>
    <row r="50" spans="1:12" s="1" customFormat="1" x14ac:dyDescent="0.2">
      <c r="A50" s="62"/>
      <c r="B50" s="62"/>
      <c r="C50" s="63" t="s">
        <v>54</v>
      </c>
      <c r="D50" s="62"/>
      <c r="E50" s="62"/>
      <c r="F50" s="62"/>
      <c r="G50" s="62"/>
      <c r="H50" s="2"/>
      <c r="I50" s="2"/>
      <c r="J50" s="2"/>
      <c r="K50" s="2"/>
      <c r="L50" s="2"/>
    </row>
  </sheetData>
  <mergeCells count="18">
    <mergeCell ref="B46:C46"/>
    <mergeCell ref="D46:G46"/>
    <mergeCell ref="A48:G48"/>
    <mergeCell ref="A30:G30"/>
    <mergeCell ref="B49:C49"/>
    <mergeCell ref="D49:G49"/>
    <mergeCell ref="C2:G2"/>
    <mergeCell ref="C3:G3"/>
    <mergeCell ref="C4:G4"/>
    <mergeCell ref="C5:G5"/>
    <mergeCell ref="D6:G6"/>
    <mergeCell ref="A20:G20"/>
    <mergeCell ref="A45:G45"/>
    <mergeCell ref="B7:G7"/>
    <mergeCell ref="B8:G8"/>
    <mergeCell ref="B9:G9"/>
    <mergeCell ref="C10:G10"/>
    <mergeCell ref="A17:G17"/>
  </mergeCells>
  <printOptions horizontalCentered="1"/>
  <pageMargins left="0.39" right="0.39" top="0.59" bottom="0.59" header="0.39" footer="0.39"/>
  <pageSetup paperSize="9" scale="91" fitToHeight="10000" orientation="landscape" horizontalDpi="300" verticalDpi="300" r:id="rId1"/>
  <headerFooter>
    <oddHeader>&amp;L&amp;9Программный комплекс АВС (редакция 2023.9) &amp;C&amp;P&amp;R42020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zoomScaleNormal="100" workbookViewId="0">
      <selection activeCell="B41" sqref="B41:G42"/>
    </sheetView>
  </sheetViews>
  <sheetFormatPr defaultRowHeight="12.75" outlineLevelRow="1" x14ac:dyDescent="0.2"/>
  <cols>
    <col min="1" max="1" width="8.83203125" style="142" customWidth="1"/>
    <col min="2" max="2" width="27.83203125" style="142" customWidth="1"/>
    <col min="3" max="3" width="72.6640625" style="142" customWidth="1"/>
    <col min="4" max="4" width="16.83203125" style="142" customWidth="1"/>
    <col min="5" max="7" width="14.83203125" style="142" customWidth="1"/>
    <col min="8" max="8" width="14" style="142" customWidth="1"/>
    <col min="9" max="256" width="9.33203125" style="142"/>
    <col min="257" max="257" width="8.83203125" style="142" customWidth="1"/>
    <col min="258" max="258" width="27.83203125" style="142" customWidth="1"/>
    <col min="259" max="259" width="72.6640625" style="142" customWidth="1"/>
    <col min="260" max="260" width="16.83203125" style="142" customWidth="1"/>
    <col min="261" max="263" width="14.83203125" style="142" customWidth="1"/>
    <col min="264" max="264" width="14" style="142" customWidth="1"/>
    <col min="265" max="512" width="9.33203125" style="142"/>
    <col min="513" max="513" width="8.83203125" style="142" customWidth="1"/>
    <col min="514" max="514" width="27.83203125" style="142" customWidth="1"/>
    <col min="515" max="515" width="72.6640625" style="142" customWidth="1"/>
    <col min="516" max="516" width="16.83203125" style="142" customWidth="1"/>
    <col min="517" max="519" width="14.83203125" style="142" customWidth="1"/>
    <col min="520" max="520" width="14" style="142" customWidth="1"/>
    <col min="521" max="768" width="9.33203125" style="142"/>
    <col min="769" max="769" width="8.83203125" style="142" customWidth="1"/>
    <col min="770" max="770" width="27.83203125" style="142" customWidth="1"/>
    <col min="771" max="771" width="72.6640625" style="142" customWidth="1"/>
    <col min="772" max="772" width="16.83203125" style="142" customWidth="1"/>
    <col min="773" max="775" width="14.83203125" style="142" customWidth="1"/>
    <col min="776" max="776" width="14" style="142" customWidth="1"/>
    <col min="777" max="1024" width="9.33203125" style="142"/>
    <col min="1025" max="1025" width="8.83203125" style="142" customWidth="1"/>
    <col min="1026" max="1026" width="27.83203125" style="142" customWidth="1"/>
    <col min="1027" max="1027" width="72.6640625" style="142" customWidth="1"/>
    <col min="1028" max="1028" width="16.83203125" style="142" customWidth="1"/>
    <col min="1029" max="1031" width="14.83203125" style="142" customWidth="1"/>
    <col min="1032" max="1032" width="14" style="142" customWidth="1"/>
    <col min="1033" max="1280" width="9.33203125" style="142"/>
    <col min="1281" max="1281" width="8.83203125" style="142" customWidth="1"/>
    <col min="1282" max="1282" width="27.83203125" style="142" customWidth="1"/>
    <col min="1283" max="1283" width="72.6640625" style="142" customWidth="1"/>
    <col min="1284" max="1284" width="16.83203125" style="142" customWidth="1"/>
    <col min="1285" max="1287" width="14.83203125" style="142" customWidth="1"/>
    <col min="1288" max="1288" width="14" style="142" customWidth="1"/>
    <col min="1289" max="1536" width="9.33203125" style="142"/>
    <col min="1537" max="1537" width="8.83203125" style="142" customWidth="1"/>
    <col min="1538" max="1538" width="27.83203125" style="142" customWidth="1"/>
    <col min="1539" max="1539" width="72.6640625" style="142" customWidth="1"/>
    <col min="1540" max="1540" width="16.83203125" style="142" customWidth="1"/>
    <col min="1541" max="1543" width="14.83203125" style="142" customWidth="1"/>
    <col min="1544" max="1544" width="14" style="142" customWidth="1"/>
    <col min="1545" max="1792" width="9.33203125" style="142"/>
    <col min="1793" max="1793" width="8.83203125" style="142" customWidth="1"/>
    <col min="1794" max="1794" width="27.83203125" style="142" customWidth="1"/>
    <col min="1795" max="1795" width="72.6640625" style="142" customWidth="1"/>
    <col min="1796" max="1796" width="16.83203125" style="142" customWidth="1"/>
    <col min="1797" max="1799" width="14.83203125" style="142" customWidth="1"/>
    <col min="1800" max="1800" width="14" style="142" customWidth="1"/>
    <col min="1801" max="2048" width="9.33203125" style="142"/>
    <col min="2049" max="2049" width="8.83203125" style="142" customWidth="1"/>
    <col min="2050" max="2050" width="27.83203125" style="142" customWidth="1"/>
    <col min="2051" max="2051" width="72.6640625" style="142" customWidth="1"/>
    <col min="2052" max="2052" width="16.83203125" style="142" customWidth="1"/>
    <col min="2053" max="2055" width="14.83203125" style="142" customWidth="1"/>
    <col min="2056" max="2056" width="14" style="142" customWidth="1"/>
    <col min="2057" max="2304" width="9.33203125" style="142"/>
    <col min="2305" max="2305" width="8.83203125" style="142" customWidth="1"/>
    <col min="2306" max="2306" width="27.83203125" style="142" customWidth="1"/>
    <col min="2307" max="2307" width="72.6640625" style="142" customWidth="1"/>
    <col min="2308" max="2308" width="16.83203125" style="142" customWidth="1"/>
    <col min="2309" max="2311" width="14.83203125" style="142" customWidth="1"/>
    <col min="2312" max="2312" width="14" style="142" customWidth="1"/>
    <col min="2313" max="2560" width="9.33203125" style="142"/>
    <col min="2561" max="2561" width="8.83203125" style="142" customWidth="1"/>
    <col min="2562" max="2562" width="27.83203125" style="142" customWidth="1"/>
    <col min="2563" max="2563" width="72.6640625" style="142" customWidth="1"/>
    <col min="2564" max="2564" width="16.83203125" style="142" customWidth="1"/>
    <col min="2565" max="2567" width="14.83203125" style="142" customWidth="1"/>
    <col min="2568" max="2568" width="14" style="142" customWidth="1"/>
    <col min="2569" max="2816" width="9.33203125" style="142"/>
    <col min="2817" max="2817" width="8.83203125" style="142" customWidth="1"/>
    <col min="2818" max="2818" width="27.83203125" style="142" customWidth="1"/>
    <col min="2819" max="2819" width="72.6640625" style="142" customWidth="1"/>
    <col min="2820" max="2820" width="16.83203125" style="142" customWidth="1"/>
    <col min="2821" max="2823" width="14.83203125" style="142" customWidth="1"/>
    <col min="2824" max="2824" width="14" style="142" customWidth="1"/>
    <col min="2825" max="3072" width="9.33203125" style="142"/>
    <col min="3073" max="3073" width="8.83203125" style="142" customWidth="1"/>
    <col min="3074" max="3074" width="27.83203125" style="142" customWidth="1"/>
    <col min="3075" max="3075" width="72.6640625" style="142" customWidth="1"/>
    <col min="3076" max="3076" width="16.83203125" style="142" customWidth="1"/>
    <col min="3077" max="3079" width="14.83203125" style="142" customWidth="1"/>
    <col min="3080" max="3080" width="14" style="142" customWidth="1"/>
    <col min="3081" max="3328" width="9.33203125" style="142"/>
    <col min="3329" max="3329" width="8.83203125" style="142" customWidth="1"/>
    <col min="3330" max="3330" width="27.83203125" style="142" customWidth="1"/>
    <col min="3331" max="3331" width="72.6640625" style="142" customWidth="1"/>
    <col min="3332" max="3332" width="16.83203125" style="142" customWidth="1"/>
    <col min="3333" max="3335" width="14.83203125" style="142" customWidth="1"/>
    <col min="3336" max="3336" width="14" style="142" customWidth="1"/>
    <col min="3337" max="3584" width="9.33203125" style="142"/>
    <col min="3585" max="3585" width="8.83203125" style="142" customWidth="1"/>
    <col min="3586" max="3586" width="27.83203125" style="142" customWidth="1"/>
    <col min="3587" max="3587" width="72.6640625" style="142" customWidth="1"/>
    <col min="3588" max="3588" width="16.83203125" style="142" customWidth="1"/>
    <col min="3589" max="3591" width="14.83203125" style="142" customWidth="1"/>
    <col min="3592" max="3592" width="14" style="142" customWidth="1"/>
    <col min="3593" max="3840" width="9.33203125" style="142"/>
    <col min="3841" max="3841" width="8.83203125" style="142" customWidth="1"/>
    <col min="3842" max="3842" width="27.83203125" style="142" customWidth="1"/>
    <col min="3843" max="3843" width="72.6640625" style="142" customWidth="1"/>
    <col min="3844" max="3844" width="16.83203125" style="142" customWidth="1"/>
    <col min="3845" max="3847" width="14.83203125" style="142" customWidth="1"/>
    <col min="3848" max="3848" width="14" style="142" customWidth="1"/>
    <col min="3849" max="4096" width="9.33203125" style="142"/>
    <col min="4097" max="4097" width="8.83203125" style="142" customWidth="1"/>
    <col min="4098" max="4098" width="27.83203125" style="142" customWidth="1"/>
    <col min="4099" max="4099" width="72.6640625" style="142" customWidth="1"/>
    <col min="4100" max="4100" width="16.83203125" style="142" customWidth="1"/>
    <col min="4101" max="4103" width="14.83203125" style="142" customWidth="1"/>
    <col min="4104" max="4104" width="14" style="142" customWidth="1"/>
    <col min="4105" max="4352" width="9.33203125" style="142"/>
    <col min="4353" max="4353" width="8.83203125" style="142" customWidth="1"/>
    <col min="4354" max="4354" width="27.83203125" style="142" customWidth="1"/>
    <col min="4355" max="4355" width="72.6640625" style="142" customWidth="1"/>
    <col min="4356" max="4356" width="16.83203125" style="142" customWidth="1"/>
    <col min="4357" max="4359" width="14.83203125" style="142" customWidth="1"/>
    <col min="4360" max="4360" width="14" style="142" customWidth="1"/>
    <col min="4361" max="4608" width="9.33203125" style="142"/>
    <col min="4609" max="4609" width="8.83203125" style="142" customWidth="1"/>
    <col min="4610" max="4610" width="27.83203125" style="142" customWidth="1"/>
    <col min="4611" max="4611" width="72.6640625" style="142" customWidth="1"/>
    <col min="4612" max="4612" width="16.83203125" style="142" customWidth="1"/>
    <col min="4613" max="4615" width="14.83203125" style="142" customWidth="1"/>
    <col min="4616" max="4616" width="14" style="142" customWidth="1"/>
    <col min="4617" max="4864" width="9.33203125" style="142"/>
    <col min="4865" max="4865" width="8.83203125" style="142" customWidth="1"/>
    <col min="4866" max="4866" width="27.83203125" style="142" customWidth="1"/>
    <col min="4867" max="4867" width="72.6640625" style="142" customWidth="1"/>
    <col min="4868" max="4868" width="16.83203125" style="142" customWidth="1"/>
    <col min="4869" max="4871" width="14.83203125" style="142" customWidth="1"/>
    <col min="4872" max="4872" width="14" style="142" customWidth="1"/>
    <col min="4873" max="5120" width="9.33203125" style="142"/>
    <col min="5121" max="5121" width="8.83203125" style="142" customWidth="1"/>
    <col min="5122" max="5122" width="27.83203125" style="142" customWidth="1"/>
    <col min="5123" max="5123" width="72.6640625" style="142" customWidth="1"/>
    <col min="5124" max="5124" width="16.83203125" style="142" customWidth="1"/>
    <col min="5125" max="5127" width="14.83203125" style="142" customWidth="1"/>
    <col min="5128" max="5128" width="14" style="142" customWidth="1"/>
    <col min="5129" max="5376" width="9.33203125" style="142"/>
    <col min="5377" max="5377" width="8.83203125" style="142" customWidth="1"/>
    <col min="5378" max="5378" width="27.83203125" style="142" customWidth="1"/>
    <col min="5379" max="5379" width="72.6640625" style="142" customWidth="1"/>
    <col min="5380" max="5380" width="16.83203125" style="142" customWidth="1"/>
    <col min="5381" max="5383" width="14.83203125" style="142" customWidth="1"/>
    <col min="5384" max="5384" width="14" style="142" customWidth="1"/>
    <col min="5385" max="5632" width="9.33203125" style="142"/>
    <col min="5633" max="5633" width="8.83203125" style="142" customWidth="1"/>
    <col min="5634" max="5634" width="27.83203125" style="142" customWidth="1"/>
    <col min="5635" max="5635" width="72.6640625" style="142" customWidth="1"/>
    <col min="5636" max="5636" width="16.83203125" style="142" customWidth="1"/>
    <col min="5637" max="5639" width="14.83203125" style="142" customWidth="1"/>
    <col min="5640" max="5640" width="14" style="142" customWidth="1"/>
    <col min="5641" max="5888" width="9.33203125" style="142"/>
    <col min="5889" max="5889" width="8.83203125" style="142" customWidth="1"/>
    <col min="5890" max="5890" width="27.83203125" style="142" customWidth="1"/>
    <col min="5891" max="5891" width="72.6640625" style="142" customWidth="1"/>
    <col min="5892" max="5892" width="16.83203125" style="142" customWidth="1"/>
    <col min="5893" max="5895" width="14.83203125" style="142" customWidth="1"/>
    <col min="5896" max="5896" width="14" style="142" customWidth="1"/>
    <col min="5897" max="6144" width="9.33203125" style="142"/>
    <col min="6145" max="6145" width="8.83203125" style="142" customWidth="1"/>
    <col min="6146" max="6146" width="27.83203125" style="142" customWidth="1"/>
    <col min="6147" max="6147" width="72.6640625" style="142" customWidth="1"/>
    <col min="6148" max="6148" width="16.83203125" style="142" customWidth="1"/>
    <col min="6149" max="6151" width="14.83203125" style="142" customWidth="1"/>
    <col min="6152" max="6152" width="14" style="142" customWidth="1"/>
    <col min="6153" max="6400" width="9.33203125" style="142"/>
    <col min="6401" max="6401" width="8.83203125" style="142" customWidth="1"/>
    <col min="6402" max="6402" width="27.83203125" style="142" customWidth="1"/>
    <col min="6403" max="6403" width="72.6640625" style="142" customWidth="1"/>
    <col min="6404" max="6404" width="16.83203125" style="142" customWidth="1"/>
    <col min="6405" max="6407" width="14.83203125" style="142" customWidth="1"/>
    <col min="6408" max="6408" width="14" style="142" customWidth="1"/>
    <col min="6409" max="6656" width="9.33203125" style="142"/>
    <col min="6657" max="6657" width="8.83203125" style="142" customWidth="1"/>
    <col min="6658" max="6658" width="27.83203125" style="142" customWidth="1"/>
    <col min="6659" max="6659" width="72.6640625" style="142" customWidth="1"/>
    <col min="6660" max="6660" width="16.83203125" style="142" customWidth="1"/>
    <col min="6661" max="6663" width="14.83203125" style="142" customWidth="1"/>
    <col min="6664" max="6664" width="14" style="142" customWidth="1"/>
    <col min="6665" max="6912" width="9.33203125" style="142"/>
    <col min="6913" max="6913" width="8.83203125" style="142" customWidth="1"/>
    <col min="6914" max="6914" width="27.83203125" style="142" customWidth="1"/>
    <col min="6915" max="6915" width="72.6640625" style="142" customWidth="1"/>
    <col min="6916" max="6916" width="16.83203125" style="142" customWidth="1"/>
    <col min="6917" max="6919" width="14.83203125" style="142" customWidth="1"/>
    <col min="6920" max="6920" width="14" style="142" customWidth="1"/>
    <col min="6921" max="7168" width="9.33203125" style="142"/>
    <col min="7169" max="7169" width="8.83203125" style="142" customWidth="1"/>
    <col min="7170" max="7170" width="27.83203125" style="142" customWidth="1"/>
    <col min="7171" max="7171" width="72.6640625" style="142" customWidth="1"/>
    <col min="7172" max="7172" width="16.83203125" style="142" customWidth="1"/>
    <col min="7173" max="7175" width="14.83203125" style="142" customWidth="1"/>
    <col min="7176" max="7176" width="14" style="142" customWidth="1"/>
    <col min="7177" max="7424" width="9.33203125" style="142"/>
    <col min="7425" max="7425" width="8.83203125" style="142" customWidth="1"/>
    <col min="7426" max="7426" width="27.83203125" style="142" customWidth="1"/>
    <col min="7427" max="7427" width="72.6640625" style="142" customWidth="1"/>
    <col min="7428" max="7428" width="16.83203125" style="142" customWidth="1"/>
    <col min="7429" max="7431" width="14.83203125" style="142" customWidth="1"/>
    <col min="7432" max="7432" width="14" style="142" customWidth="1"/>
    <col min="7433" max="7680" width="9.33203125" style="142"/>
    <col min="7681" max="7681" width="8.83203125" style="142" customWidth="1"/>
    <col min="7682" max="7682" width="27.83203125" style="142" customWidth="1"/>
    <col min="7683" max="7683" width="72.6640625" style="142" customWidth="1"/>
    <col min="7684" max="7684" width="16.83203125" style="142" customWidth="1"/>
    <col min="7685" max="7687" width="14.83203125" style="142" customWidth="1"/>
    <col min="7688" max="7688" width="14" style="142" customWidth="1"/>
    <col min="7689" max="7936" width="9.33203125" style="142"/>
    <col min="7937" max="7937" width="8.83203125" style="142" customWidth="1"/>
    <col min="7938" max="7938" width="27.83203125" style="142" customWidth="1"/>
    <col min="7939" max="7939" width="72.6640625" style="142" customWidth="1"/>
    <col min="7940" max="7940" width="16.83203125" style="142" customWidth="1"/>
    <col min="7941" max="7943" width="14.83203125" style="142" customWidth="1"/>
    <col min="7944" max="7944" width="14" style="142" customWidth="1"/>
    <col min="7945" max="8192" width="9.33203125" style="142"/>
    <col min="8193" max="8193" width="8.83203125" style="142" customWidth="1"/>
    <col min="8194" max="8194" width="27.83203125" style="142" customWidth="1"/>
    <col min="8195" max="8195" width="72.6640625" style="142" customWidth="1"/>
    <col min="8196" max="8196" width="16.83203125" style="142" customWidth="1"/>
    <col min="8197" max="8199" width="14.83203125" style="142" customWidth="1"/>
    <col min="8200" max="8200" width="14" style="142" customWidth="1"/>
    <col min="8201" max="8448" width="9.33203125" style="142"/>
    <col min="8449" max="8449" width="8.83203125" style="142" customWidth="1"/>
    <col min="8450" max="8450" width="27.83203125" style="142" customWidth="1"/>
    <col min="8451" max="8451" width="72.6640625" style="142" customWidth="1"/>
    <col min="8452" max="8452" width="16.83203125" style="142" customWidth="1"/>
    <col min="8453" max="8455" width="14.83203125" style="142" customWidth="1"/>
    <col min="8456" max="8456" width="14" style="142" customWidth="1"/>
    <col min="8457" max="8704" width="9.33203125" style="142"/>
    <col min="8705" max="8705" width="8.83203125" style="142" customWidth="1"/>
    <col min="8706" max="8706" width="27.83203125" style="142" customWidth="1"/>
    <col min="8707" max="8707" width="72.6640625" style="142" customWidth="1"/>
    <col min="8708" max="8708" width="16.83203125" style="142" customWidth="1"/>
    <col min="8709" max="8711" width="14.83203125" style="142" customWidth="1"/>
    <col min="8712" max="8712" width="14" style="142" customWidth="1"/>
    <col min="8713" max="8960" width="9.33203125" style="142"/>
    <col min="8961" max="8961" width="8.83203125" style="142" customWidth="1"/>
    <col min="8962" max="8962" width="27.83203125" style="142" customWidth="1"/>
    <col min="8963" max="8963" width="72.6640625" style="142" customWidth="1"/>
    <col min="8964" max="8964" width="16.83203125" style="142" customWidth="1"/>
    <col min="8965" max="8967" width="14.83203125" style="142" customWidth="1"/>
    <col min="8968" max="8968" width="14" style="142" customWidth="1"/>
    <col min="8969" max="9216" width="9.33203125" style="142"/>
    <col min="9217" max="9217" width="8.83203125" style="142" customWidth="1"/>
    <col min="9218" max="9218" width="27.83203125" style="142" customWidth="1"/>
    <col min="9219" max="9219" width="72.6640625" style="142" customWidth="1"/>
    <col min="9220" max="9220" width="16.83203125" style="142" customWidth="1"/>
    <col min="9221" max="9223" width="14.83203125" style="142" customWidth="1"/>
    <col min="9224" max="9224" width="14" style="142" customWidth="1"/>
    <col min="9225" max="9472" width="9.33203125" style="142"/>
    <col min="9473" max="9473" width="8.83203125" style="142" customWidth="1"/>
    <col min="9474" max="9474" width="27.83203125" style="142" customWidth="1"/>
    <col min="9475" max="9475" width="72.6640625" style="142" customWidth="1"/>
    <col min="9476" max="9476" width="16.83203125" style="142" customWidth="1"/>
    <col min="9477" max="9479" width="14.83203125" style="142" customWidth="1"/>
    <col min="9480" max="9480" width="14" style="142" customWidth="1"/>
    <col min="9481" max="9728" width="9.33203125" style="142"/>
    <col min="9729" max="9729" width="8.83203125" style="142" customWidth="1"/>
    <col min="9730" max="9730" width="27.83203125" style="142" customWidth="1"/>
    <col min="9731" max="9731" width="72.6640625" style="142" customWidth="1"/>
    <col min="9732" max="9732" width="16.83203125" style="142" customWidth="1"/>
    <col min="9733" max="9735" width="14.83203125" style="142" customWidth="1"/>
    <col min="9736" max="9736" width="14" style="142" customWidth="1"/>
    <col min="9737" max="9984" width="9.33203125" style="142"/>
    <col min="9985" max="9985" width="8.83203125" style="142" customWidth="1"/>
    <col min="9986" max="9986" width="27.83203125" style="142" customWidth="1"/>
    <col min="9987" max="9987" width="72.6640625" style="142" customWidth="1"/>
    <col min="9988" max="9988" width="16.83203125" style="142" customWidth="1"/>
    <col min="9989" max="9991" width="14.83203125" style="142" customWidth="1"/>
    <col min="9992" max="9992" width="14" style="142" customWidth="1"/>
    <col min="9993" max="10240" width="9.33203125" style="142"/>
    <col min="10241" max="10241" width="8.83203125" style="142" customWidth="1"/>
    <col min="10242" max="10242" width="27.83203125" style="142" customWidth="1"/>
    <col min="10243" max="10243" width="72.6640625" style="142" customWidth="1"/>
    <col min="10244" max="10244" width="16.83203125" style="142" customWidth="1"/>
    <col min="10245" max="10247" width="14.83203125" style="142" customWidth="1"/>
    <col min="10248" max="10248" width="14" style="142" customWidth="1"/>
    <col min="10249" max="10496" width="9.33203125" style="142"/>
    <col min="10497" max="10497" width="8.83203125" style="142" customWidth="1"/>
    <col min="10498" max="10498" width="27.83203125" style="142" customWidth="1"/>
    <col min="10499" max="10499" width="72.6640625" style="142" customWidth="1"/>
    <col min="10500" max="10500" width="16.83203125" style="142" customWidth="1"/>
    <col min="10501" max="10503" width="14.83203125" style="142" customWidth="1"/>
    <col min="10504" max="10504" width="14" style="142" customWidth="1"/>
    <col min="10505" max="10752" width="9.33203125" style="142"/>
    <col min="10753" max="10753" width="8.83203125" style="142" customWidth="1"/>
    <col min="10754" max="10754" width="27.83203125" style="142" customWidth="1"/>
    <col min="10755" max="10755" width="72.6640625" style="142" customWidth="1"/>
    <col min="10756" max="10756" width="16.83203125" style="142" customWidth="1"/>
    <col min="10757" max="10759" width="14.83203125" style="142" customWidth="1"/>
    <col min="10760" max="10760" width="14" style="142" customWidth="1"/>
    <col min="10761" max="11008" width="9.33203125" style="142"/>
    <col min="11009" max="11009" width="8.83203125" style="142" customWidth="1"/>
    <col min="11010" max="11010" width="27.83203125" style="142" customWidth="1"/>
    <col min="11011" max="11011" width="72.6640625" style="142" customWidth="1"/>
    <col min="11012" max="11012" width="16.83203125" style="142" customWidth="1"/>
    <col min="11013" max="11015" width="14.83203125" style="142" customWidth="1"/>
    <col min="11016" max="11016" width="14" style="142" customWidth="1"/>
    <col min="11017" max="11264" width="9.33203125" style="142"/>
    <col min="11265" max="11265" width="8.83203125" style="142" customWidth="1"/>
    <col min="11266" max="11266" width="27.83203125" style="142" customWidth="1"/>
    <col min="11267" max="11267" width="72.6640625" style="142" customWidth="1"/>
    <col min="11268" max="11268" width="16.83203125" style="142" customWidth="1"/>
    <col min="11269" max="11271" width="14.83203125" style="142" customWidth="1"/>
    <col min="11272" max="11272" width="14" style="142" customWidth="1"/>
    <col min="11273" max="11520" width="9.33203125" style="142"/>
    <col min="11521" max="11521" width="8.83203125" style="142" customWidth="1"/>
    <col min="11522" max="11522" width="27.83203125" style="142" customWidth="1"/>
    <col min="11523" max="11523" width="72.6640625" style="142" customWidth="1"/>
    <col min="11524" max="11524" width="16.83203125" style="142" customWidth="1"/>
    <col min="11525" max="11527" width="14.83203125" style="142" customWidth="1"/>
    <col min="11528" max="11528" width="14" style="142" customWidth="1"/>
    <col min="11529" max="11776" width="9.33203125" style="142"/>
    <col min="11777" max="11777" width="8.83203125" style="142" customWidth="1"/>
    <col min="11778" max="11778" width="27.83203125" style="142" customWidth="1"/>
    <col min="11779" max="11779" width="72.6640625" style="142" customWidth="1"/>
    <col min="11780" max="11780" width="16.83203125" style="142" customWidth="1"/>
    <col min="11781" max="11783" width="14.83203125" style="142" customWidth="1"/>
    <col min="11784" max="11784" width="14" style="142" customWidth="1"/>
    <col min="11785" max="12032" width="9.33203125" style="142"/>
    <col min="12033" max="12033" width="8.83203125" style="142" customWidth="1"/>
    <col min="12034" max="12034" width="27.83203125" style="142" customWidth="1"/>
    <col min="12035" max="12035" width="72.6640625" style="142" customWidth="1"/>
    <col min="12036" max="12036" width="16.83203125" style="142" customWidth="1"/>
    <col min="12037" max="12039" width="14.83203125" style="142" customWidth="1"/>
    <col min="12040" max="12040" width="14" style="142" customWidth="1"/>
    <col min="12041" max="12288" width="9.33203125" style="142"/>
    <col min="12289" max="12289" width="8.83203125" style="142" customWidth="1"/>
    <col min="12290" max="12290" width="27.83203125" style="142" customWidth="1"/>
    <col min="12291" max="12291" width="72.6640625" style="142" customWidth="1"/>
    <col min="12292" max="12292" width="16.83203125" style="142" customWidth="1"/>
    <col min="12293" max="12295" width="14.83203125" style="142" customWidth="1"/>
    <col min="12296" max="12296" width="14" style="142" customWidth="1"/>
    <col min="12297" max="12544" width="9.33203125" style="142"/>
    <col min="12545" max="12545" width="8.83203125" style="142" customWidth="1"/>
    <col min="12546" max="12546" width="27.83203125" style="142" customWidth="1"/>
    <col min="12547" max="12547" width="72.6640625" style="142" customWidth="1"/>
    <col min="12548" max="12548" width="16.83203125" style="142" customWidth="1"/>
    <col min="12549" max="12551" width="14.83203125" style="142" customWidth="1"/>
    <col min="12552" max="12552" width="14" style="142" customWidth="1"/>
    <col min="12553" max="12800" width="9.33203125" style="142"/>
    <col min="12801" max="12801" width="8.83203125" style="142" customWidth="1"/>
    <col min="12802" max="12802" width="27.83203125" style="142" customWidth="1"/>
    <col min="12803" max="12803" width="72.6640625" style="142" customWidth="1"/>
    <col min="12804" max="12804" width="16.83203125" style="142" customWidth="1"/>
    <col min="12805" max="12807" width="14.83203125" style="142" customWidth="1"/>
    <col min="12808" max="12808" width="14" style="142" customWidth="1"/>
    <col min="12809" max="13056" width="9.33203125" style="142"/>
    <col min="13057" max="13057" width="8.83203125" style="142" customWidth="1"/>
    <col min="13058" max="13058" width="27.83203125" style="142" customWidth="1"/>
    <col min="13059" max="13059" width="72.6640625" style="142" customWidth="1"/>
    <col min="13060" max="13060" width="16.83203125" style="142" customWidth="1"/>
    <col min="13061" max="13063" width="14.83203125" style="142" customWidth="1"/>
    <col min="13064" max="13064" width="14" style="142" customWidth="1"/>
    <col min="13065" max="13312" width="9.33203125" style="142"/>
    <col min="13313" max="13313" width="8.83203125" style="142" customWidth="1"/>
    <col min="13314" max="13314" width="27.83203125" style="142" customWidth="1"/>
    <col min="13315" max="13315" width="72.6640625" style="142" customWidth="1"/>
    <col min="13316" max="13316" width="16.83203125" style="142" customWidth="1"/>
    <col min="13317" max="13319" width="14.83203125" style="142" customWidth="1"/>
    <col min="13320" max="13320" width="14" style="142" customWidth="1"/>
    <col min="13321" max="13568" width="9.33203125" style="142"/>
    <col min="13569" max="13569" width="8.83203125" style="142" customWidth="1"/>
    <col min="13570" max="13570" width="27.83203125" style="142" customWidth="1"/>
    <col min="13571" max="13571" width="72.6640625" style="142" customWidth="1"/>
    <col min="13572" max="13572" width="16.83203125" style="142" customWidth="1"/>
    <col min="13573" max="13575" width="14.83203125" style="142" customWidth="1"/>
    <col min="13576" max="13576" width="14" style="142" customWidth="1"/>
    <col min="13577" max="13824" width="9.33203125" style="142"/>
    <col min="13825" max="13825" width="8.83203125" style="142" customWidth="1"/>
    <col min="13826" max="13826" width="27.83203125" style="142" customWidth="1"/>
    <col min="13827" max="13827" width="72.6640625" style="142" customWidth="1"/>
    <col min="13828" max="13828" width="16.83203125" style="142" customWidth="1"/>
    <col min="13829" max="13831" width="14.83203125" style="142" customWidth="1"/>
    <col min="13832" max="13832" width="14" style="142" customWidth="1"/>
    <col min="13833" max="14080" width="9.33203125" style="142"/>
    <col min="14081" max="14081" width="8.83203125" style="142" customWidth="1"/>
    <col min="14082" max="14082" width="27.83203125" style="142" customWidth="1"/>
    <col min="14083" max="14083" width="72.6640625" style="142" customWidth="1"/>
    <col min="14084" max="14084" width="16.83203125" style="142" customWidth="1"/>
    <col min="14085" max="14087" width="14.83203125" style="142" customWidth="1"/>
    <col min="14088" max="14088" width="14" style="142" customWidth="1"/>
    <col min="14089" max="14336" width="9.33203125" style="142"/>
    <col min="14337" max="14337" width="8.83203125" style="142" customWidth="1"/>
    <col min="14338" max="14338" width="27.83203125" style="142" customWidth="1"/>
    <col min="14339" max="14339" width="72.6640625" style="142" customWidth="1"/>
    <col min="14340" max="14340" width="16.83203125" style="142" customWidth="1"/>
    <col min="14341" max="14343" width="14.83203125" style="142" customWidth="1"/>
    <col min="14344" max="14344" width="14" style="142" customWidth="1"/>
    <col min="14345" max="14592" width="9.33203125" style="142"/>
    <col min="14593" max="14593" width="8.83203125" style="142" customWidth="1"/>
    <col min="14594" max="14594" width="27.83203125" style="142" customWidth="1"/>
    <col min="14595" max="14595" width="72.6640625" style="142" customWidth="1"/>
    <col min="14596" max="14596" width="16.83203125" style="142" customWidth="1"/>
    <col min="14597" max="14599" width="14.83203125" style="142" customWidth="1"/>
    <col min="14600" max="14600" width="14" style="142" customWidth="1"/>
    <col min="14601" max="14848" width="9.33203125" style="142"/>
    <col min="14849" max="14849" width="8.83203125" style="142" customWidth="1"/>
    <col min="14850" max="14850" width="27.83203125" style="142" customWidth="1"/>
    <col min="14851" max="14851" width="72.6640625" style="142" customWidth="1"/>
    <col min="14852" max="14852" width="16.83203125" style="142" customWidth="1"/>
    <col min="14853" max="14855" width="14.83203125" style="142" customWidth="1"/>
    <col min="14856" max="14856" width="14" style="142" customWidth="1"/>
    <col min="14857" max="15104" width="9.33203125" style="142"/>
    <col min="15105" max="15105" width="8.83203125" style="142" customWidth="1"/>
    <col min="15106" max="15106" width="27.83203125" style="142" customWidth="1"/>
    <col min="15107" max="15107" width="72.6640625" style="142" customWidth="1"/>
    <col min="15108" max="15108" width="16.83203125" style="142" customWidth="1"/>
    <col min="15109" max="15111" width="14.83203125" style="142" customWidth="1"/>
    <col min="15112" max="15112" width="14" style="142" customWidth="1"/>
    <col min="15113" max="15360" width="9.33203125" style="142"/>
    <col min="15361" max="15361" width="8.83203125" style="142" customWidth="1"/>
    <col min="15362" max="15362" width="27.83203125" style="142" customWidth="1"/>
    <col min="15363" max="15363" width="72.6640625" style="142" customWidth="1"/>
    <col min="15364" max="15364" width="16.83203125" style="142" customWidth="1"/>
    <col min="15365" max="15367" width="14.83203125" style="142" customWidth="1"/>
    <col min="15368" max="15368" width="14" style="142" customWidth="1"/>
    <col min="15369" max="15616" width="9.33203125" style="142"/>
    <col min="15617" max="15617" width="8.83203125" style="142" customWidth="1"/>
    <col min="15618" max="15618" width="27.83203125" style="142" customWidth="1"/>
    <col min="15619" max="15619" width="72.6640625" style="142" customWidth="1"/>
    <col min="15620" max="15620" width="16.83203125" style="142" customWidth="1"/>
    <col min="15621" max="15623" width="14.83203125" style="142" customWidth="1"/>
    <col min="15624" max="15624" width="14" style="142" customWidth="1"/>
    <col min="15625" max="15872" width="9.33203125" style="142"/>
    <col min="15873" max="15873" width="8.83203125" style="142" customWidth="1"/>
    <col min="15874" max="15874" width="27.83203125" style="142" customWidth="1"/>
    <col min="15875" max="15875" width="72.6640625" style="142" customWidth="1"/>
    <col min="15876" max="15876" width="16.83203125" style="142" customWidth="1"/>
    <col min="15877" max="15879" width="14.83203125" style="142" customWidth="1"/>
    <col min="15880" max="15880" width="14" style="142" customWidth="1"/>
    <col min="15881" max="16128" width="9.33203125" style="142"/>
    <col min="16129" max="16129" width="8.83203125" style="142" customWidth="1"/>
    <col min="16130" max="16130" width="27.83203125" style="142" customWidth="1"/>
    <col min="16131" max="16131" width="72.6640625" style="142" customWidth="1"/>
    <col min="16132" max="16132" width="16.83203125" style="142" customWidth="1"/>
    <col min="16133" max="16135" width="14.83203125" style="142" customWidth="1"/>
    <col min="16136" max="16136" width="14" style="142" customWidth="1"/>
    <col min="16137" max="16384" width="9.33203125" style="142"/>
  </cols>
  <sheetData>
    <row r="1" spans="1:12" s="136" customFormat="1" x14ac:dyDescent="0.2">
      <c r="E1" s="137"/>
      <c r="F1" s="138" t="s">
        <v>0</v>
      </c>
      <c r="G1" s="139" t="s">
        <v>1</v>
      </c>
    </row>
    <row r="2" spans="1:12" x14ac:dyDescent="0.2">
      <c r="A2" s="140" t="s">
        <v>2</v>
      </c>
      <c r="B2" s="140"/>
      <c r="C2" s="330" t="s">
        <v>779</v>
      </c>
      <c r="D2" s="330"/>
      <c r="E2" s="330"/>
      <c r="F2" s="330"/>
      <c r="G2" s="330"/>
      <c r="H2" s="141"/>
      <c r="I2" s="141"/>
      <c r="J2" s="141"/>
      <c r="K2" s="141"/>
      <c r="L2" s="141"/>
    </row>
    <row r="3" spans="1:12" s="136" customFormat="1" outlineLevel="1" x14ac:dyDescent="0.2">
      <c r="A3" s="143" t="s">
        <v>4</v>
      </c>
      <c r="B3" s="143"/>
      <c r="C3" s="331" t="s">
        <v>5</v>
      </c>
      <c r="D3" s="331"/>
      <c r="E3" s="331"/>
      <c r="F3" s="331"/>
      <c r="G3" s="331"/>
      <c r="H3" s="144"/>
      <c r="I3" s="144"/>
      <c r="J3" s="144"/>
      <c r="K3" s="144"/>
      <c r="L3" s="144"/>
    </row>
    <row r="4" spans="1:12" x14ac:dyDescent="0.2">
      <c r="A4" s="140" t="s">
        <v>6</v>
      </c>
      <c r="B4" s="140"/>
      <c r="C4" s="330" t="s">
        <v>7</v>
      </c>
      <c r="D4" s="330"/>
      <c r="E4" s="330"/>
      <c r="F4" s="330"/>
      <c r="G4" s="330"/>
      <c r="H4" s="141"/>
      <c r="I4" s="141"/>
      <c r="J4" s="141"/>
      <c r="K4" s="141"/>
      <c r="L4" s="141"/>
    </row>
    <row r="5" spans="1:12" s="136" customFormat="1" outlineLevel="1" x14ac:dyDescent="0.2">
      <c r="A5" s="143" t="s">
        <v>8</v>
      </c>
      <c r="B5" s="143"/>
      <c r="C5" s="331" t="s">
        <v>9</v>
      </c>
      <c r="D5" s="331"/>
      <c r="E5" s="331"/>
      <c r="F5" s="331"/>
      <c r="G5" s="331"/>
      <c r="H5" s="144"/>
      <c r="I5" s="144"/>
      <c r="J5" s="144"/>
      <c r="K5" s="144"/>
      <c r="L5" s="144"/>
    </row>
    <row r="6" spans="1:12" s="136" customFormat="1" ht="15.75" x14ac:dyDescent="0.25">
      <c r="A6" s="145"/>
      <c r="B6" s="145"/>
      <c r="C6" s="146" t="s">
        <v>10</v>
      </c>
      <c r="D6" s="332" t="s">
        <v>808</v>
      </c>
      <c r="E6" s="332"/>
      <c r="F6" s="332"/>
      <c r="G6" s="332"/>
    </row>
    <row r="7" spans="1:12" s="136" customFormat="1" ht="15" x14ac:dyDescent="0.2">
      <c r="B7" s="333" t="s">
        <v>12</v>
      </c>
      <c r="C7" s="333"/>
      <c r="D7" s="333"/>
      <c r="E7" s="333"/>
      <c r="F7" s="333"/>
      <c r="G7" s="333"/>
    </row>
    <row r="8" spans="1:12" s="136" customFormat="1" x14ac:dyDescent="0.2">
      <c r="A8" s="147" t="s">
        <v>13</v>
      </c>
      <c r="B8" s="334" t="s">
        <v>809</v>
      </c>
      <c r="C8" s="335"/>
      <c r="D8" s="335"/>
      <c r="E8" s="335"/>
      <c r="F8" s="335"/>
      <c r="G8" s="335"/>
    </row>
    <row r="9" spans="1:12" s="136" customFormat="1" x14ac:dyDescent="0.2">
      <c r="A9" s="148"/>
      <c r="B9" s="336" t="s">
        <v>15</v>
      </c>
      <c r="C9" s="336"/>
      <c r="D9" s="336"/>
      <c r="E9" s="336"/>
      <c r="F9" s="336"/>
      <c r="G9" s="336"/>
    </row>
    <row r="10" spans="1:12" s="136" customFormat="1" x14ac:dyDescent="0.2">
      <c r="A10" s="149" t="s">
        <v>16</v>
      </c>
      <c r="B10" s="149"/>
      <c r="C10" s="330" t="s">
        <v>810</v>
      </c>
      <c r="D10" s="330"/>
      <c r="E10" s="330"/>
      <c r="F10" s="330"/>
      <c r="G10" s="330"/>
    </row>
    <row r="11" spans="1:12" x14ac:dyDescent="0.2">
      <c r="C11" s="150" t="s">
        <v>18</v>
      </c>
      <c r="D11" s="150"/>
      <c r="E11" s="150"/>
      <c r="F11" s="151" t="s">
        <v>811</v>
      </c>
      <c r="G11" s="152" t="s">
        <v>19</v>
      </c>
    </row>
    <row r="12" spans="1:12" hidden="1" outlineLevel="1" x14ac:dyDescent="0.2">
      <c r="C12" s="153"/>
      <c r="D12" s="153" t="s">
        <v>20</v>
      </c>
      <c r="E12" s="153"/>
      <c r="F12" s="154"/>
      <c r="G12" s="155"/>
    </row>
    <row r="13" spans="1:12" hidden="1" outlineLevel="1" x14ac:dyDescent="0.2">
      <c r="C13" s="156"/>
      <c r="D13" s="157" t="s">
        <v>21</v>
      </c>
      <c r="E13" s="157"/>
      <c r="F13" s="158" t="s">
        <v>812</v>
      </c>
      <c r="G13" s="159" t="s">
        <v>19</v>
      </c>
    </row>
    <row r="14" spans="1:12" hidden="1" outlineLevel="1" x14ac:dyDescent="0.2">
      <c r="C14" s="156"/>
      <c r="D14" s="157" t="s">
        <v>110</v>
      </c>
      <c r="E14" s="157"/>
      <c r="F14" s="158" t="s">
        <v>813</v>
      </c>
      <c r="G14" s="159" t="s">
        <v>19</v>
      </c>
    </row>
    <row r="15" spans="1:12" collapsed="1" x14ac:dyDescent="0.2">
      <c r="C15" s="160" t="s">
        <v>22</v>
      </c>
      <c r="D15" s="160"/>
      <c r="E15" s="160"/>
      <c r="F15" s="161" t="s">
        <v>814</v>
      </c>
      <c r="G15" s="152" t="s">
        <v>19</v>
      </c>
    </row>
    <row r="16" spans="1:12" x14ac:dyDescent="0.2">
      <c r="C16" s="160" t="s">
        <v>24</v>
      </c>
      <c r="D16" s="160"/>
      <c r="E16" s="160"/>
      <c r="F16" s="161" t="s">
        <v>815</v>
      </c>
      <c r="G16" s="161" t="s">
        <v>26</v>
      </c>
    </row>
    <row r="17" spans="1:8" x14ac:dyDescent="0.2">
      <c r="A17" s="337" t="s">
        <v>27</v>
      </c>
      <c r="B17" s="337"/>
      <c r="C17" s="337"/>
      <c r="D17" s="337"/>
      <c r="E17" s="337"/>
      <c r="F17" s="337"/>
      <c r="G17" s="337"/>
    </row>
    <row r="18" spans="1:8" s="164" customFormat="1" ht="48" x14ac:dyDescent="0.2">
      <c r="A18" s="162" t="s">
        <v>28</v>
      </c>
      <c r="B18" s="163" t="s">
        <v>29</v>
      </c>
      <c r="C18" s="163" t="s">
        <v>30</v>
      </c>
      <c r="D18" s="163" t="s">
        <v>31</v>
      </c>
      <c r="E18" s="163" t="s">
        <v>32</v>
      </c>
      <c r="F18" s="163" t="s">
        <v>33</v>
      </c>
      <c r="G18" s="163" t="s">
        <v>34</v>
      </c>
    </row>
    <row r="19" spans="1:8" s="145" customFormat="1" x14ac:dyDescent="0.2">
      <c r="A19" s="165">
        <v>1</v>
      </c>
      <c r="B19" s="166">
        <v>2</v>
      </c>
      <c r="C19" s="166">
        <v>3</v>
      </c>
      <c r="D19" s="166">
        <v>4</v>
      </c>
      <c r="E19" s="166">
        <v>5</v>
      </c>
      <c r="F19" s="166">
        <v>6</v>
      </c>
      <c r="G19" s="166">
        <v>7</v>
      </c>
    </row>
    <row r="20" spans="1:8" x14ac:dyDescent="0.2">
      <c r="A20" s="338"/>
      <c r="B20" s="339"/>
      <c r="C20" s="339"/>
      <c r="D20" s="339"/>
      <c r="E20" s="339"/>
      <c r="F20" s="339"/>
      <c r="G20" s="340"/>
    </row>
    <row r="21" spans="1:8" ht="15" x14ac:dyDescent="0.2">
      <c r="A21" s="167"/>
      <c r="B21" s="168"/>
      <c r="C21" s="169" t="s">
        <v>35</v>
      </c>
      <c r="D21" s="170"/>
      <c r="E21" s="171"/>
      <c r="F21" s="171"/>
      <c r="G21" s="172" t="s">
        <v>816</v>
      </c>
    </row>
    <row r="22" spans="1:8" s="136" customFormat="1" outlineLevel="1" x14ac:dyDescent="0.2">
      <c r="A22" s="173"/>
      <c r="B22" s="174"/>
      <c r="C22" s="175" t="s">
        <v>36</v>
      </c>
      <c r="D22" s="176"/>
      <c r="E22" s="177"/>
      <c r="F22" s="177"/>
      <c r="G22" s="178">
        <f>G23+G25</f>
        <v>559492</v>
      </c>
      <c r="H22" s="179"/>
    </row>
    <row r="23" spans="1:8" s="136" customFormat="1" outlineLevel="1" x14ac:dyDescent="0.2">
      <c r="A23" s="180"/>
      <c r="B23" s="181"/>
      <c r="C23" s="182" t="s">
        <v>37</v>
      </c>
      <c r="D23" s="183" t="s">
        <v>38</v>
      </c>
      <c r="E23" s="184"/>
      <c r="F23" s="184"/>
      <c r="G23" s="185">
        <v>424592</v>
      </c>
    </row>
    <row r="24" spans="1:8" s="136" customFormat="1" outlineLevel="1" x14ac:dyDescent="0.2">
      <c r="A24" s="173"/>
      <c r="B24" s="174"/>
      <c r="C24" s="175" t="s">
        <v>39</v>
      </c>
      <c r="D24" s="176" t="s">
        <v>38</v>
      </c>
      <c r="E24" s="177"/>
      <c r="F24" s="177"/>
      <c r="G24" s="178">
        <v>214408</v>
      </c>
    </row>
    <row r="25" spans="1:8" s="136" customFormat="1" outlineLevel="1" x14ac:dyDescent="0.2">
      <c r="A25" s="180"/>
      <c r="B25" s="181"/>
      <c r="C25" s="182" t="s">
        <v>40</v>
      </c>
      <c r="D25" s="183" t="s">
        <v>38</v>
      </c>
      <c r="E25" s="184"/>
      <c r="F25" s="184"/>
      <c r="G25" s="185">
        <v>134900</v>
      </c>
    </row>
    <row r="26" spans="1:8" s="136" customFormat="1" outlineLevel="1" x14ac:dyDescent="0.2">
      <c r="A26" s="173"/>
      <c r="B26" s="174"/>
      <c r="C26" s="175" t="s">
        <v>41</v>
      </c>
      <c r="D26" s="176" t="s">
        <v>38</v>
      </c>
      <c r="E26" s="177"/>
      <c r="F26" s="177"/>
      <c r="G26" s="178">
        <v>46008</v>
      </c>
    </row>
    <row r="27" spans="1:8" s="136" customFormat="1" outlineLevel="1" x14ac:dyDescent="0.2">
      <c r="A27" s="180"/>
      <c r="B27" s="181"/>
      <c r="C27" s="182" t="s">
        <v>42</v>
      </c>
      <c r="D27" s="183" t="s">
        <v>38</v>
      </c>
      <c r="E27" s="184"/>
      <c r="F27" s="184"/>
      <c r="G27" s="185">
        <v>135629</v>
      </c>
    </row>
    <row r="28" spans="1:8" s="136" customFormat="1" outlineLevel="1" x14ac:dyDescent="0.2">
      <c r="A28" s="180"/>
      <c r="B28" s="181"/>
      <c r="C28" s="182" t="s">
        <v>110</v>
      </c>
      <c r="D28" s="183" t="s">
        <v>38</v>
      </c>
      <c r="E28" s="184"/>
      <c r="F28" s="184"/>
      <c r="G28" s="185">
        <v>820149</v>
      </c>
    </row>
    <row r="29" spans="1:8" s="136" customFormat="1" outlineLevel="1" x14ac:dyDescent="0.2">
      <c r="A29" s="180"/>
      <c r="B29" s="181"/>
      <c r="C29" s="182" t="s">
        <v>43</v>
      </c>
      <c r="D29" s="183" t="s">
        <v>44</v>
      </c>
      <c r="E29" s="186">
        <v>71</v>
      </c>
      <c r="F29" s="184"/>
      <c r="G29" s="185"/>
    </row>
    <row r="30" spans="1:8" s="136" customFormat="1" x14ac:dyDescent="0.2">
      <c r="A30" s="326"/>
      <c r="B30" s="327"/>
      <c r="C30" s="327"/>
      <c r="D30" s="327"/>
      <c r="E30" s="327"/>
      <c r="F30" s="327"/>
      <c r="G30" s="328"/>
    </row>
    <row r="31" spans="1:8" s="136" customFormat="1" x14ac:dyDescent="0.2">
      <c r="A31" s="232"/>
      <c r="B31" s="233"/>
      <c r="C31" s="233"/>
      <c r="D31" s="233"/>
      <c r="E31" s="341" t="s">
        <v>817</v>
      </c>
      <c r="F31" s="341"/>
      <c r="G31" s="342"/>
    </row>
    <row r="32" spans="1:8" s="193" customFormat="1" ht="25.5" x14ac:dyDescent="0.2">
      <c r="A32" s="187" t="s">
        <v>45</v>
      </c>
      <c r="B32" s="188" t="s">
        <v>818</v>
      </c>
      <c r="C32" s="189" t="s">
        <v>819</v>
      </c>
      <c r="D32" s="190" t="s">
        <v>78</v>
      </c>
      <c r="E32" s="191">
        <v>2</v>
      </c>
      <c r="F32" s="191">
        <v>73674</v>
      </c>
      <c r="G32" s="192">
        <v>147348</v>
      </c>
    </row>
    <row r="33" spans="1:7" s="193" customFormat="1" ht="22.5" x14ac:dyDescent="0.2">
      <c r="A33" s="187" t="s">
        <v>49</v>
      </c>
      <c r="B33" s="188" t="s">
        <v>820</v>
      </c>
      <c r="C33" s="189" t="s">
        <v>821</v>
      </c>
      <c r="D33" s="190" t="s">
        <v>78</v>
      </c>
      <c r="E33" s="191">
        <v>2</v>
      </c>
      <c r="F33" s="194">
        <v>410074.29</v>
      </c>
      <c r="G33" s="192">
        <v>820148.58</v>
      </c>
    </row>
    <row r="34" spans="1:7" s="136" customFormat="1" x14ac:dyDescent="0.2">
      <c r="A34" s="232"/>
      <c r="B34" s="233"/>
      <c r="C34" s="233"/>
      <c r="D34" s="233"/>
      <c r="E34" s="341" t="s">
        <v>795</v>
      </c>
      <c r="F34" s="341"/>
      <c r="G34" s="342"/>
    </row>
    <row r="35" spans="1:7" s="193" customFormat="1" ht="25.5" x14ac:dyDescent="0.2">
      <c r="A35" s="187" t="s">
        <v>71</v>
      </c>
      <c r="B35" s="188" t="s">
        <v>822</v>
      </c>
      <c r="C35" s="189" t="s">
        <v>823</v>
      </c>
      <c r="D35" s="190" t="s">
        <v>52</v>
      </c>
      <c r="E35" s="191">
        <v>240</v>
      </c>
      <c r="F35" s="191">
        <v>1846</v>
      </c>
      <c r="G35" s="192">
        <v>443040</v>
      </c>
    </row>
    <row r="36" spans="1:7" s="193" customFormat="1" ht="25.5" x14ac:dyDescent="0.2">
      <c r="A36" s="187" t="s">
        <v>75</v>
      </c>
      <c r="B36" s="188" t="s">
        <v>824</v>
      </c>
      <c r="C36" s="189" t="s">
        <v>825</v>
      </c>
      <c r="D36" s="190" t="s">
        <v>135</v>
      </c>
      <c r="E36" s="194">
        <v>0.24</v>
      </c>
      <c r="F36" s="191">
        <v>436387</v>
      </c>
      <c r="G36" s="192">
        <v>104733</v>
      </c>
    </row>
    <row r="37" spans="1:7" s="136" customFormat="1" x14ac:dyDescent="0.2">
      <c r="A37" s="329"/>
      <c r="B37" s="329"/>
      <c r="C37" s="329"/>
      <c r="D37" s="329"/>
      <c r="E37" s="329"/>
      <c r="F37" s="329"/>
      <c r="G37" s="329"/>
    </row>
    <row r="38" spans="1:7" s="136" customFormat="1" x14ac:dyDescent="0.2">
      <c r="A38" s="160"/>
      <c r="B38" s="324" t="s">
        <v>53</v>
      </c>
      <c r="C38" s="324"/>
      <c r="D38" s="325" t="s">
        <v>775</v>
      </c>
      <c r="E38" s="324"/>
      <c r="F38" s="324"/>
      <c r="G38" s="324"/>
    </row>
    <row r="39" spans="1:7" s="136" customFormat="1" x14ac:dyDescent="0.2">
      <c r="A39" s="195"/>
      <c r="B39" s="195"/>
      <c r="C39" s="196" t="s">
        <v>54</v>
      </c>
      <c r="D39" s="195"/>
      <c r="E39" s="195"/>
      <c r="F39" s="195"/>
      <c r="G39" s="195"/>
    </row>
    <row r="40" spans="1:7" s="136" customFormat="1" x14ac:dyDescent="0.2">
      <c r="A40" s="329"/>
      <c r="B40" s="329"/>
      <c r="C40" s="329"/>
      <c r="D40" s="329"/>
      <c r="E40" s="329"/>
      <c r="F40" s="329"/>
      <c r="G40" s="329"/>
    </row>
    <row r="41" spans="1:7" s="136" customFormat="1" x14ac:dyDescent="0.2">
      <c r="A41" s="160"/>
      <c r="B41" s="324" t="s">
        <v>55</v>
      </c>
      <c r="C41" s="324"/>
      <c r="D41" s="325" t="s">
        <v>778</v>
      </c>
      <c r="E41" s="324"/>
      <c r="F41" s="324"/>
      <c r="G41" s="324"/>
    </row>
    <row r="42" spans="1:7" s="136" customFormat="1" x14ac:dyDescent="0.2">
      <c r="A42" s="195"/>
      <c r="B42" s="195"/>
      <c r="C42" s="196" t="s">
        <v>54</v>
      </c>
      <c r="D42" s="195"/>
      <c r="E42" s="195"/>
      <c r="F42" s="195"/>
      <c r="G42" s="195"/>
    </row>
  </sheetData>
  <mergeCells count="20">
    <mergeCell ref="A30:G30"/>
    <mergeCell ref="C2:G2"/>
    <mergeCell ref="C3:G3"/>
    <mergeCell ref="C4:G4"/>
    <mergeCell ref="C5:G5"/>
    <mergeCell ref="D6:G6"/>
    <mergeCell ref="B7:G7"/>
    <mergeCell ref="B8:G8"/>
    <mergeCell ref="B9:G9"/>
    <mergeCell ref="C10:G10"/>
    <mergeCell ref="A17:G17"/>
    <mergeCell ref="A20:G20"/>
    <mergeCell ref="B41:C41"/>
    <mergeCell ref="D41:G41"/>
    <mergeCell ref="E31:G31"/>
    <mergeCell ref="E34:G34"/>
    <mergeCell ref="A37:G37"/>
    <mergeCell ref="B38:C38"/>
    <mergeCell ref="D38:G38"/>
    <mergeCell ref="A40:G40"/>
  </mergeCells>
  <pageMargins left="0.7" right="0.7" top="0.75" bottom="0.75" header="0.3" footer="0.3"/>
  <pageSetup paperSize="9" scale="8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5" zoomScaleNormal="100" workbookViewId="0">
      <selection activeCell="F30" sqref="F30"/>
    </sheetView>
  </sheetViews>
  <sheetFormatPr defaultRowHeight="12.75" outlineLevelRow="1" x14ac:dyDescent="0.2"/>
  <cols>
    <col min="1" max="1" width="7.5" style="197" customWidth="1"/>
    <col min="2" max="2" width="16.6640625" style="197" customWidth="1"/>
    <col min="3" max="3" width="81.5" style="197" customWidth="1"/>
    <col min="4" max="4" width="12.1640625" style="197" customWidth="1"/>
    <col min="5" max="7" width="12.33203125" style="197" customWidth="1"/>
    <col min="8" max="8" width="33.6640625" style="202" hidden="1" customWidth="1"/>
    <col min="9" max="256" width="9.33203125" style="197"/>
    <col min="257" max="257" width="7.5" style="197" customWidth="1"/>
    <col min="258" max="258" width="16.6640625" style="197" customWidth="1"/>
    <col min="259" max="259" width="81.5" style="197" customWidth="1"/>
    <col min="260" max="260" width="12.1640625" style="197" customWidth="1"/>
    <col min="261" max="263" width="12.33203125" style="197" customWidth="1"/>
    <col min="264" max="264" width="0" style="197" hidden="1" customWidth="1"/>
    <col min="265" max="512" width="9.33203125" style="197"/>
    <col min="513" max="513" width="7.5" style="197" customWidth="1"/>
    <col min="514" max="514" width="16.6640625" style="197" customWidth="1"/>
    <col min="515" max="515" width="81.5" style="197" customWidth="1"/>
    <col min="516" max="516" width="12.1640625" style="197" customWidth="1"/>
    <col min="517" max="519" width="12.33203125" style="197" customWidth="1"/>
    <col min="520" max="520" width="0" style="197" hidden="1" customWidth="1"/>
    <col min="521" max="768" width="9.33203125" style="197"/>
    <col min="769" max="769" width="7.5" style="197" customWidth="1"/>
    <col min="770" max="770" width="16.6640625" style="197" customWidth="1"/>
    <col min="771" max="771" width="81.5" style="197" customWidth="1"/>
    <col min="772" max="772" width="12.1640625" style="197" customWidth="1"/>
    <col min="773" max="775" width="12.33203125" style="197" customWidth="1"/>
    <col min="776" max="776" width="0" style="197" hidden="1" customWidth="1"/>
    <col min="777" max="1024" width="9.33203125" style="197"/>
    <col min="1025" max="1025" width="7.5" style="197" customWidth="1"/>
    <col min="1026" max="1026" width="16.6640625" style="197" customWidth="1"/>
    <col min="1027" max="1027" width="81.5" style="197" customWidth="1"/>
    <col min="1028" max="1028" width="12.1640625" style="197" customWidth="1"/>
    <col min="1029" max="1031" width="12.33203125" style="197" customWidth="1"/>
    <col min="1032" max="1032" width="0" style="197" hidden="1" customWidth="1"/>
    <col min="1033" max="1280" width="9.33203125" style="197"/>
    <col min="1281" max="1281" width="7.5" style="197" customWidth="1"/>
    <col min="1282" max="1282" width="16.6640625" style="197" customWidth="1"/>
    <col min="1283" max="1283" width="81.5" style="197" customWidth="1"/>
    <col min="1284" max="1284" width="12.1640625" style="197" customWidth="1"/>
    <col min="1285" max="1287" width="12.33203125" style="197" customWidth="1"/>
    <col min="1288" max="1288" width="0" style="197" hidden="1" customWidth="1"/>
    <col min="1289" max="1536" width="9.33203125" style="197"/>
    <col min="1537" max="1537" width="7.5" style="197" customWidth="1"/>
    <col min="1538" max="1538" width="16.6640625" style="197" customWidth="1"/>
    <col min="1539" max="1539" width="81.5" style="197" customWidth="1"/>
    <col min="1540" max="1540" width="12.1640625" style="197" customWidth="1"/>
    <col min="1541" max="1543" width="12.33203125" style="197" customWidth="1"/>
    <col min="1544" max="1544" width="0" style="197" hidden="1" customWidth="1"/>
    <col min="1545" max="1792" width="9.33203125" style="197"/>
    <col min="1793" max="1793" width="7.5" style="197" customWidth="1"/>
    <col min="1794" max="1794" width="16.6640625" style="197" customWidth="1"/>
    <col min="1795" max="1795" width="81.5" style="197" customWidth="1"/>
    <col min="1796" max="1796" width="12.1640625" style="197" customWidth="1"/>
    <col min="1797" max="1799" width="12.33203125" style="197" customWidth="1"/>
    <col min="1800" max="1800" width="0" style="197" hidden="1" customWidth="1"/>
    <col min="1801" max="2048" width="9.33203125" style="197"/>
    <col min="2049" max="2049" width="7.5" style="197" customWidth="1"/>
    <col min="2050" max="2050" width="16.6640625" style="197" customWidth="1"/>
    <col min="2051" max="2051" width="81.5" style="197" customWidth="1"/>
    <col min="2052" max="2052" width="12.1640625" style="197" customWidth="1"/>
    <col min="2053" max="2055" width="12.33203125" style="197" customWidth="1"/>
    <col min="2056" max="2056" width="0" style="197" hidden="1" customWidth="1"/>
    <col min="2057" max="2304" width="9.33203125" style="197"/>
    <col min="2305" max="2305" width="7.5" style="197" customWidth="1"/>
    <col min="2306" max="2306" width="16.6640625" style="197" customWidth="1"/>
    <col min="2307" max="2307" width="81.5" style="197" customWidth="1"/>
    <col min="2308" max="2308" width="12.1640625" style="197" customWidth="1"/>
    <col min="2309" max="2311" width="12.33203125" style="197" customWidth="1"/>
    <col min="2312" max="2312" width="0" style="197" hidden="1" customWidth="1"/>
    <col min="2313" max="2560" width="9.33203125" style="197"/>
    <col min="2561" max="2561" width="7.5" style="197" customWidth="1"/>
    <col min="2562" max="2562" width="16.6640625" style="197" customWidth="1"/>
    <col min="2563" max="2563" width="81.5" style="197" customWidth="1"/>
    <col min="2564" max="2564" width="12.1640625" style="197" customWidth="1"/>
    <col min="2565" max="2567" width="12.33203125" style="197" customWidth="1"/>
    <col min="2568" max="2568" width="0" style="197" hidden="1" customWidth="1"/>
    <col min="2569" max="2816" width="9.33203125" style="197"/>
    <col min="2817" max="2817" width="7.5" style="197" customWidth="1"/>
    <col min="2818" max="2818" width="16.6640625" style="197" customWidth="1"/>
    <col min="2819" max="2819" width="81.5" style="197" customWidth="1"/>
    <col min="2820" max="2820" width="12.1640625" style="197" customWidth="1"/>
    <col min="2821" max="2823" width="12.33203125" style="197" customWidth="1"/>
    <col min="2824" max="2824" width="0" style="197" hidden="1" customWidth="1"/>
    <col min="2825" max="3072" width="9.33203125" style="197"/>
    <col min="3073" max="3073" width="7.5" style="197" customWidth="1"/>
    <col min="3074" max="3074" width="16.6640625" style="197" customWidth="1"/>
    <col min="3075" max="3075" width="81.5" style="197" customWidth="1"/>
    <col min="3076" max="3076" width="12.1640625" style="197" customWidth="1"/>
    <col min="3077" max="3079" width="12.33203125" style="197" customWidth="1"/>
    <col min="3080" max="3080" width="0" style="197" hidden="1" customWidth="1"/>
    <col min="3081" max="3328" width="9.33203125" style="197"/>
    <col min="3329" max="3329" width="7.5" style="197" customWidth="1"/>
    <col min="3330" max="3330" width="16.6640625" style="197" customWidth="1"/>
    <col min="3331" max="3331" width="81.5" style="197" customWidth="1"/>
    <col min="3332" max="3332" width="12.1640625" style="197" customWidth="1"/>
    <col min="3333" max="3335" width="12.33203125" style="197" customWidth="1"/>
    <col min="3336" max="3336" width="0" style="197" hidden="1" customWidth="1"/>
    <col min="3337" max="3584" width="9.33203125" style="197"/>
    <col min="3585" max="3585" width="7.5" style="197" customWidth="1"/>
    <col min="3586" max="3586" width="16.6640625" style="197" customWidth="1"/>
    <col min="3587" max="3587" width="81.5" style="197" customWidth="1"/>
    <col min="3588" max="3588" width="12.1640625" style="197" customWidth="1"/>
    <col min="3589" max="3591" width="12.33203125" style="197" customWidth="1"/>
    <col min="3592" max="3592" width="0" style="197" hidden="1" customWidth="1"/>
    <col min="3593" max="3840" width="9.33203125" style="197"/>
    <col min="3841" max="3841" width="7.5" style="197" customWidth="1"/>
    <col min="3842" max="3842" width="16.6640625" style="197" customWidth="1"/>
    <col min="3843" max="3843" width="81.5" style="197" customWidth="1"/>
    <col min="3844" max="3844" width="12.1640625" style="197" customWidth="1"/>
    <col min="3845" max="3847" width="12.33203125" style="197" customWidth="1"/>
    <col min="3848" max="3848" width="0" style="197" hidden="1" customWidth="1"/>
    <col min="3849" max="4096" width="9.33203125" style="197"/>
    <col min="4097" max="4097" width="7.5" style="197" customWidth="1"/>
    <col min="4098" max="4098" width="16.6640625" style="197" customWidth="1"/>
    <col min="4099" max="4099" width="81.5" style="197" customWidth="1"/>
    <col min="4100" max="4100" width="12.1640625" style="197" customWidth="1"/>
    <col min="4101" max="4103" width="12.33203125" style="197" customWidth="1"/>
    <col min="4104" max="4104" width="0" style="197" hidden="1" customWidth="1"/>
    <col min="4105" max="4352" width="9.33203125" style="197"/>
    <col min="4353" max="4353" width="7.5" style="197" customWidth="1"/>
    <col min="4354" max="4354" width="16.6640625" style="197" customWidth="1"/>
    <col min="4355" max="4355" width="81.5" style="197" customWidth="1"/>
    <col min="4356" max="4356" width="12.1640625" style="197" customWidth="1"/>
    <col min="4357" max="4359" width="12.33203125" style="197" customWidth="1"/>
    <col min="4360" max="4360" width="0" style="197" hidden="1" customWidth="1"/>
    <col min="4361" max="4608" width="9.33203125" style="197"/>
    <col min="4609" max="4609" width="7.5" style="197" customWidth="1"/>
    <col min="4610" max="4610" width="16.6640625" style="197" customWidth="1"/>
    <col min="4611" max="4611" width="81.5" style="197" customWidth="1"/>
    <col min="4612" max="4612" width="12.1640625" style="197" customWidth="1"/>
    <col min="4613" max="4615" width="12.33203125" style="197" customWidth="1"/>
    <col min="4616" max="4616" width="0" style="197" hidden="1" customWidth="1"/>
    <col min="4617" max="4864" width="9.33203125" style="197"/>
    <col min="4865" max="4865" width="7.5" style="197" customWidth="1"/>
    <col min="4866" max="4866" width="16.6640625" style="197" customWidth="1"/>
    <col min="4867" max="4867" width="81.5" style="197" customWidth="1"/>
    <col min="4868" max="4868" width="12.1640625" style="197" customWidth="1"/>
    <col min="4869" max="4871" width="12.33203125" style="197" customWidth="1"/>
    <col min="4872" max="4872" width="0" style="197" hidden="1" customWidth="1"/>
    <col min="4873" max="5120" width="9.33203125" style="197"/>
    <col min="5121" max="5121" width="7.5" style="197" customWidth="1"/>
    <col min="5122" max="5122" width="16.6640625" style="197" customWidth="1"/>
    <col min="5123" max="5123" width="81.5" style="197" customWidth="1"/>
    <col min="5124" max="5124" width="12.1640625" style="197" customWidth="1"/>
    <col min="5125" max="5127" width="12.33203125" style="197" customWidth="1"/>
    <col min="5128" max="5128" width="0" style="197" hidden="1" customWidth="1"/>
    <col min="5129" max="5376" width="9.33203125" style="197"/>
    <col min="5377" max="5377" width="7.5" style="197" customWidth="1"/>
    <col min="5378" max="5378" width="16.6640625" style="197" customWidth="1"/>
    <col min="5379" max="5379" width="81.5" style="197" customWidth="1"/>
    <col min="5380" max="5380" width="12.1640625" style="197" customWidth="1"/>
    <col min="5381" max="5383" width="12.33203125" style="197" customWidth="1"/>
    <col min="5384" max="5384" width="0" style="197" hidden="1" customWidth="1"/>
    <col min="5385" max="5632" width="9.33203125" style="197"/>
    <col min="5633" max="5633" width="7.5" style="197" customWidth="1"/>
    <col min="5634" max="5634" width="16.6640625" style="197" customWidth="1"/>
    <col min="5635" max="5635" width="81.5" style="197" customWidth="1"/>
    <col min="5636" max="5636" width="12.1640625" style="197" customWidth="1"/>
    <col min="5637" max="5639" width="12.33203125" style="197" customWidth="1"/>
    <col min="5640" max="5640" width="0" style="197" hidden="1" customWidth="1"/>
    <col min="5641" max="5888" width="9.33203125" style="197"/>
    <col min="5889" max="5889" width="7.5" style="197" customWidth="1"/>
    <col min="5890" max="5890" width="16.6640625" style="197" customWidth="1"/>
    <col min="5891" max="5891" width="81.5" style="197" customWidth="1"/>
    <col min="5892" max="5892" width="12.1640625" style="197" customWidth="1"/>
    <col min="5893" max="5895" width="12.33203125" style="197" customWidth="1"/>
    <col min="5896" max="5896" width="0" style="197" hidden="1" customWidth="1"/>
    <col min="5897" max="6144" width="9.33203125" style="197"/>
    <col min="6145" max="6145" width="7.5" style="197" customWidth="1"/>
    <col min="6146" max="6146" width="16.6640625" style="197" customWidth="1"/>
    <col min="6147" max="6147" width="81.5" style="197" customWidth="1"/>
    <col min="6148" max="6148" width="12.1640625" style="197" customWidth="1"/>
    <col min="6149" max="6151" width="12.33203125" style="197" customWidth="1"/>
    <col min="6152" max="6152" width="0" style="197" hidden="1" customWidth="1"/>
    <col min="6153" max="6400" width="9.33203125" style="197"/>
    <col min="6401" max="6401" width="7.5" style="197" customWidth="1"/>
    <col min="6402" max="6402" width="16.6640625" style="197" customWidth="1"/>
    <col min="6403" max="6403" width="81.5" style="197" customWidth="1"/>
    <col min="6404" max="6404" width="12.1640625" style="197" customWidth="1"/>
    <col min="6405" max="6407" width="12.33203125" style="197" customWidth="1"/>
    <col min="6408" max="6408" width="0" style="197" hidden="1" customWidth="1"/>
    <col min="6409" max="6656" width="9.33203125" style="197"/>
    <col min="6657" max="6657" width="7.5" style="197" customWidth="1"/>
    <col min="6658" max="6658" width="16.6640625" style="197" customWidth="1"/>
    <col min="6659" max="6659" width="81.5" style="197" customWidth="1"/>
    <col min="6660" max="6660" width="12.1640625" style="197" customWidth="1"/>
    <col min="6661" max="6663" width="12.33203125" style="197" customWidth="1"/>
    <col min="6664" max="6664" width="0" style="197" hidden="1" customWidth="1"/>
    <col min="6665" max="6912" width="9.33203125" style="197"/>
    <col min="6913" max="6913" width="7.5" style="197" customWidth="1"/>
    <col min="6914" max="6914" width="16.6640625" style="197" customWidth="1"/>
    <col min="6915" max="6915" width="81.5" style="197" customWidth="1"/>
    <col min="6916" max="6916" width="12.1640625" style="197" customWidth="1"/>
    <col min="6917" max="6919" width="12.33203125" style="197" customWidth="1"/>
    <col min="6920" max="6920" width="0" style="197" hidden="1" customWidth="1"/>
    <col min="6921" max="7168" width="9.33203125" style="197"/>
    <col min="7169" max="7169" width="7.5" style="197" customWidth="1"/>
    <col min="7170" max="7170" width="16.6640625" style="197" customWidth="1"/>
    <col min="7171" max="7171" width="81.5" style="197" customWidth="1"/>
    <col min="7172" max="7172" width="12.1640625" style="197" customWidth="1"/>
    <col min="7173" max="7175" width="12.33203125" style="197" customWidth="1"/>
    <col min="7176" max="7176" width="0" style="197" hidden="1" customWidth="1"/>
    <col min="7177" max="7424" width="9.33203125" style="197"/>
    <col min="7425" max="7425" width="7.5" style="197" customWidth="1"/>
    <col min="7426" max="7426" width="16.6640625" style="197" customWidth="1"/>
    <col min="7427" max="7427" width="81.5" style="197" customWidth="1"/>
    <col min="7428" max="7428" width="12.1640625" style="197" customWidth="1"/>
    <col min="7429" max="7431" width="12.33203125" style="197" customWidth="1"/>
    <col min="7432" max="7432" width="0" style="197" hidden="1" customWidth="1"/>
    <col min="7433" max="7680" width="9.33203125" style="197"/>
    <col min="7681" max="7681" width="7.5" style="197" customWidth="1"/>
    <col min="7682" max="7682" width="16.6640625" style="197" customWidth="1"/>
    <col min="7683" max="7683" width="81.5" style="197" customWidth="1"/>
    <col min="7684" max="7684" width="12.1640625" style="197" customWidth="1"/>
    <col min="7685" max="7687" width="12.33203125" style="197" customWidth="1"/>
    <col min="7688" max="7688" width="0" style="197" hidden="1" customWidth="1"/>
    <col min="7689" max="7936" width="9.33203125" style="197"/>
    <col min="7937" max="7937" width="7.5" style="197" customWidth="1"/>
    <col min="7938" max="7938" width="16.6640625" style="197" customWidth="1"/>
    <col min="7939" max="7939" width="81.5" style="197" customWidth="1"/>
    <col min="7940" max="7940" width="12.1640625" style="197" customWidth="1"/>
    <col min="7941" max="7943" width="12.33203125" style="197" customWidth="1"/>
    <col min="7944" max="7944" width="0" style="197" hidden="1" customWidth="1"/>
    <col min="7945" max="8192" width="9.33203125" style="197"/>
    <col min="8193" max="8193" width="7.5" style="197" customWidth="1"/>
    <col min="8194" max="8194" width="16.6640625" style="197" customWidth="1"/>
    <col min="8195" max="8195" width="81.5" style="197" customWidth="1"/>
    <col min="8196" max="8196" width="12.1640625" style="197" customWidth="1"/>
    <col min="8197" max="8199" width="12.33203125" style="197" customWidth="1"/>
    <col min="8200" max="8200" width="0" style="197" hidden="1" customWidth="1"/>
    <col min="8201" max="8448" width="9.33203125" style="197"/>
    <col min="8449" max="8449" width="7.5" style="197" customWidth="1"/>
    <col min="8450" max="8450" width="16.6640625" style="197" customWidth="1"/>
    <col min="8451" max="8451" width="81.5" style="197" customWidth="1"/>
    <col min="8452" max="8452" width="12.1640625" style="197" customWidth="1"/>
    <col min="8453" max="8455" width="12.33203125" style="197" customWidth="1"/>
    <col min="8456" max="8456" width="0" style="197" hidden="1" customWidth="1"/>
    <col min="8457" max="8704" width="9.33203125" style="197"/>
    <col min="8705" max="8705" width="7.5" style="197" customWidth="1"/>
    <col min="8706" max="8706" width="16.6640625" style="197" customWidth="1"/>
    <col min="8707" max="8707" width="81.5" style="197" customWidth="1"/>
    <col min="8708" max="8708" width="12.1640625" style="197" customWidth="1"/>
    <col min="8709" max="8711" width="12.33203125" style="197" customWidth="1"/>
    <col min="8712" max="8712" width="0" style="197" hidden="1" customWidth="1"/>
    <col min="8713" max="8960" width="9.33203125" style="197"/>
    <col min="8961" max="8961" width="7.5" style="197" customWidth="1"/>
    <col min="8962" max="8962" width="16.6640625" style="197" customWidth="1"/>
    <col min="8963" max="8963" width="81.5" style="197" customWidth="1"/>
    <col min="8964" max="8964" width="12.1640625" style="197" customWidth="1"/>
    <col min="8965" max="8967" width="12.33203125" style="197" customWidth="1"/>
    <col min="8968" max="8968" width="0" style="197" hidden="1" customWidth="1"/>
    <col min="8969" max="9216" width="9.33203125" style="197"/>
    <col min="9217" max="9217" width="7.5" style="197" customWidth="1"/>
    <col min="9218" max="9218" width="16.6640625" style="197" customWidth="1"/>
    <col min="9219" max="9219" width="81.5" style="197" customWidth="1"/>
    <col min="9220" max="9220" width="12.1640625" style="197" customWidth="1"/>
    <col min="9221" max="9223" width="12.33203125" style="197" customWidth="1"/>
    <col min="9224" max="9224" width="0" style="197" hidden="1" customWidth="1"/>
    <col min="9225" max="9472" width="9.33203125" style="197"/>
    <col min="9473" max="9473" width="7.5" style="197" customWidth="1"/>
    <col min="9474" max="9474" width="16.6640625" style="197" customWidth="1"/>
    <col min="9475" max="9475" width="81.5" style="197" customWidth="1"/>
    <col min="9476" max="9476" width="12.1640625" style="197" customWidth="1"/>
    <col min="9477" max="9479" width="12.33203125" style="197" customWidth="1"/>
    <col min="9480" max="9480" width="0" style="197" hidden="1" customWidth="1"/>
    <col min="9481" max="9728" width="9.33203125" style="197"/>
    <col min="9729" max="9729" width="7.5" style="197" customWidth="1"/>
    <col min="9730" max="9730" width="16.6640625" style="197" customWidth="1"/>
    <col min="9731" max="9731" width="81.5" style="197" customWidth="1"/>
    <col min="9732" max="9732" width="12.1640625" style="197" customWidth="1"/>
    <col min="9733" max="9735" width="12.33203125" style="197" customWidth="1"/>
    <col min="9736" max="9736" width="0" style="197" hidden="1" customWidth="1"/>
    <col min="9737" max="9984" width="9.33203125" style="197"/>
    <col min="9985" max="9985" width="7.5" style="197" customWidth="1"/>
    <col min="9986" max="9986" width="16.6640625" style="197" customWidth="1"/>
    <col min="9987" max="9987" width="81.5" style="197" customWidth="1"/>
    <col min="9988" max="9988" width="12.1640625" style="197" customWidth="1"/>
    <col min="9989" max="9991" width="12.33203125" style="197" customWidth="1"/>
    <col min="9992" max="9992" width="0" style="197" hidden="1" customWidth="1"/>
    <col min="9993" max="10240" width="9.33203125" style="197"/>
    <col min="10241" max="10241" width="7.5" style="197" customWidth="1"/>
    <col min="10242" max="10242" width="16.6640625" style="197" customWidth="1"/>
    <col min="10243" max="10243" width="81.5" style="197" customWidth="1"/>
    <col min="10244" max="10244" width="12.1640625" style="197" customWidth="1"/>
    <col min="10245" max="10247" width="12.33203125" style="197" customWidth="1"/>
    <col min="10248" max="10248" width="0" style="197" hidden="1" customWidth="1"/>
    <col min="10249" max="10496" width="9.33203125" style="197"/>
    <col min="10497" max="10497" width="7.5" style="197" customWidth="1"/>
    <col min="10498" max="10498" width="16.6640625" style="197" customWidth="1"/>
    <col min="10499" max="10499" width="81.5" style="197" customWidth="1"/>
    <col min="10500" max="10500" width="12.1640625" style="197" customWidth="1"/>
    <col min="10501" max="10503" width="12.33203125" style="197" customWidth="1"/>
    <col min="10504" max="10504" width="0" style="197" hidden="1" customWidth="1"/>
    <col min="10505" max="10752" width="9.33203125" style="197"/>
    <col min="10753" max="10753" width="7.5" style="197" customWidth="1"/>
    <col min="10754" max="10754" width="16.6640625" style="197" customWidth="1"/>
    <col min="10755" max="10755" width="81.5" style="197" customWidth="1"/>
    <col min="10756" max="10756" width="12.1640625" style="197" customWidth="1"/>
    <col min="10757" max="10759" width="12.33203125" style="197" customWidth="1"/>
    <col min="10760" max="10760" width="0" style="197" hidden="1" customWidth="1"/>
    <col min="10761" max="11008" width="9.33203125" style="197"/>
    <col min="11009" max="11009" width="7.5" style="197" customWidth="1"/>
    <col min="11010" max="11010" width="16.6640625" style="197" customWidth="1"/>
    <col min="11011" max="11011" width="81.5" style="197" customWidth="1"/>
    <col min="11012" max="11012" width="12.1640625" style="197" customWidth="1"/>
    <col min="11013" max="11015" width="12.33203125" style="197" customWidth="1"/>
    <col min="11016" max="11016" width="0" style="197" hidden="1" customWidth="1"/>
    <col min="11017" max="11264" width="9.33203125" style="197"/>
    <col min="11265" max="11265" width="7.5" style="197" customWidth="1"/>
    <col min="11266" max="11266" width="16.6640625" style="197" customWidth="1"/>
    <col min="11267" max="11267" width="81.5" style="197" customWidth="1"/>
    <col min="11268" max="11268" width="12.1640625" style="197" customWidth="1"/>
    <col min="11269" max="11271" width="12.33203125" style="197" customWidth="1"/>
    <col min="11272" max="11272" width="0" style="197" hidden="1" customWidth="1"/>
    <col min="11273" max="11520" width="9.33203125" style="197"/>
    <col min="11521" max="11521" width="7.5" style="197" customWidth="1"/>
    <col min="11522" max="11522" width="16.6640625" style="197" customWidth="1"/>
    <col min="11523" max="11523" width="81.5" style="197" customWidth="1"/>
    <col min="11524" max="11524" width="12.1640625" style="197" customWidth="1"/>
    <col min="11525" max="11527" width="12.33203125" style="197" customWidth="1"/>
    <col min="11528" max="11528" width="0" style="197" hidden="1" customWidth="1"/>
    <col min="11529" max="11776" width="9.33203125" style="197"/>
    <col min="11777" max="11777" width="7.5" style="197" customWidth="1"/>
    <col min="11778" max="11778" width="16.6640625" style="197" customWidth="1"/>
    <col min="11779" max="11779" width="81.5" style="197" customWidth="1"/>
    <col min="11780" max="11780" width="12.1640625" style="197" customWidth="1"/>
    <col min="11781" max="11783" width="12.33203125" style="197" customWidth="1"/>
    <col min="11784" max="11784" width="0" style="197" hidden="1" customWidth="1"/>
    <col min="11785" max="12032" width="9.33203125" style="197"/>
    <col min="12033" max="12033" width="7.5" style="197" customWidth="1"/>
    <col min="12034" max="12034" width="16.6640625" style="197" customWidth="1"/>
    <col min="12035" max="12035" width="81.5" style="197" customWidth="1"/>
    <col min="12036" max="12036" width="12.1640625" style="197" customWidth="1"/>
    <col min="12037" max="12039" width="12.33203125" style="197" customWidth="1"/>
    <col min="12040" max="12040" width="0" style="197" hidden="1" customWidth="1"/>
    <col min="12041" max="12288" width="9.33203125" style="197"/>
    <col min="12289" max="12289" width="7.5" style="197" customWidth="1"/>
    <col min="12290" max="12290" width="16.6640625" style="197" customWidth="1"/>
    <col min="12291" max="12291" width="81.5" style="197" customWidth="1"/>
    <col min="12292" max="12292" width="12.1640625" style="197" customWidth="1"/>
    <col min="12293" max="12295" width="12.33203125" style="197" customWidth="1"/>
    <col min="12296" max="12296" width="0" style="197" hidden="1" customWidth="1"/>
    <col min="12297" max="12544" width="9.33203125" style="197"/>
    <col min="12545" max="12545" width="7.5" style="197" customWidth="1"/>
    <col min="12546" max="12546" width="16.6640625" style="197" customWidth="1"/>
    <col min="12547" max="12547" width="81.5" style="197" customWidth="1"/>
    <col min="12548" max="12548" width="12.1640625" style="197" customWidth="1"/>
    <col min="12549" max="12551" width="12.33203125" style="197" customWidth="1"/>
    <col min="12552" max="12552" width="0" style="197" hidden="1" customWidth="1"/>
    <col min="12553" max="12800" width="9.33203125" style="197"/>
    <col min="12801" max="12801" width="7.5" style="197" customWidth="1"/>
    <col min="12802" max="12802" width="16.6640625" style="197" customWidth="1"/>
    <col min="12803" max="12803" width="81.5" style="197" customWidth="1"/>
    <col min="12804" max="12804" width="12.1640625" style="197" customWidth="1"/>
    <col min="12805" max="12807" width="12.33203125" style="197" customWidth="1"/>
    <col min="12808" max="12808" width="0" style="197" hidden="1" customWidth="1"/>
    <col min="12809" max="13056" width="9.33203125" style="197"/>
    <col min="13057" max="13057" width="7.5" style="197" customWidth="1"/>
    <col min="13058" max="13058" width="16.6640625" style="197" customWidth="1"/>
    <col min="13059" max="13059" width="81.5" style="197" customWidth="1"/>
    <col min="13060" max="13060" width="12.1640625" style="197" customWidth="1"/>
    <col min="13061" max="13063" width="12.33203125" style="197" customWidth="1"/>
    <col min="13064" max="13064" width="0" style="197" hidden="1" customWidth="1"/>
    <col min="13065" max="13312" width="9.33203125" style="197"/>
    <col min="13313" max="13313" width="7.5" style="197" customWidth="1"/>
    <col min="13314" max="13314" width="16.6640625" style="197" customWidth="1"/>
    <col min="13315" max="13315" width="81.5" style="197" customWidth="1"/>
    <col min="13316" max="13316" width="12.1640625" style="197" customWidth="1"/>
    <col min="13317" max="13319" width="12.33203125" style="197" customWidth="1"/>
    <col min="13320" max="13320" width="0" style="197" hidden="1" customWidth="1"/>
    <col min="13321" max="13568" width="9.33203125" style="197"/>
    <col min="13569" max="13569" width="7.5" style="197" customWidth="1"/>
    <col min="13570" max="13570" width="16.6640625" style="197" customWidth="1"/>
    <col min="13571" max="13571" width="81.5" style="197" customWidth="1"/>
    <col min="13572" max="13572" width="12.1640625" style="197" customWidth="1"/>
    <col min="13573" max="13575" width="12.33203125" style="197" customWidth="1"/>
    <col min="13576" max="13576" width="0" style="197" hidden="1" customWidth="1"/>
    <col min="13577" max="13824" width="9.33203125" style="197"/>
    <col min="13825" max="13825" width="7.5" style="197" customWidth="1"/>
    <col min="13826" max="13826" width="16.6640625" style="197" customWidth="1"/>
    <col min="13827" max="13827" width="81.5" style="197" customWidth="1"/>
    <col min="13828" max="13828" width="12.1640625" style="197" customWidth="1"/>
    <col min="13829" max="13831" width="12.33203125" style="197" customWidth="1"/>
    <col min="13832" max="13832" width="0" style="197" hidden="1" customWidth="1"/>
    <col min="13833" max="14080" width="9.33203125" style="197"/>
    <col min="14081" max="14081" width="7.5" style="197" customWidth="1"/>
    <col min="14082" max="14082" width="16.6640625" style="197" customWidth="1"/>
    <col min="14083" max="14083" width="81.5" style="197" customWidth="1"/>
    <col min="14084" max="14084" width="12.1640625" style="197" customWidth="1"/>
    <col min="14085" max="14087" width="12.33203125" style="197" customWidth="1"/>
    <col min="14088" max="14088" width="0" style="197" hidden="1" customWidth="1"/>
    <col min="14089" max="14336" width="9.33203125" style="197"/>
    <col min="14337" max="14337" width="7.5" style="197" customWidth="1"/>
    <col min="14338" max="14338" width="16.6640625" style="197" customWidth="1"/>
    <col min="14339" max="14339" width="81.5" style="197" customWidth="1"/>
    <col min="14340" max="14340" width="12.1640625" style="197" customWidth="1"/>
    <col min="14341" max="14343" width="12.33203125" style="197" customWidth="1"/>
    <col min="14344" max="14344" width="0" style="197" hidden="1" customWidth="1"/>
    <col min="14345" max="14592" width="9.33203125" style="197"/>
    <col min="14593" max="14593" width="7.5" style="197" customWidth="1"/>
    <col min="14594" max="14594" width="16.6640625" style="197" customWidth="1"/>
    <col min="14595" max="14595" width="81.5" style="197" customWidth="1"/>
    <col min="14596" max="14596" width="12.1640625" style="197" customWidth="1"/>
    <col min="14597" max="14599" width="12.33203125" style="197" customWidth="1"/>
    <col min="14600" max="14600" width="0" style="197" hidden="1" customWidth="1"/>
    <col min="14601" max="14848" width="9.33203125" style="197"/>
    <col min="14849" max="14849" width="7.5" style="197" customWidth="1"/>
    <col min="14850" max="14850" width="16.6640625" style="197" customWidth="1"/>
    <col min="14851" max="14851" width="81.5" style="197" customWidth="1"/>
    <col min="14852" max="14852" width="12.1640625" style="197" customWidth="1"/>
    <col min="14853" max="14855" width="12.33203125" style="197" customWidth="1"/>
    <col min="14856" max="14856" width="0" style="197" hidden="1" customWidth="1"/>
    <col min="14857" max="15104" width="9.33203125" style="197"/>
    <col min="15105" max="15105" width="7.5" style="197" customWidth="1"/>
    <col min="15106" max="15106" width="16.6640625" style="197" customWidth="1"/>
    <col min="15107" max="15107" width="81.5" style="197" customWidth="1"/>
    <col min="15108" max="15108" width="12.1640625" style="197" customWidth="1"/>
    <col min="15109" max="15111" width="12.33203125" style="197" customWidth="1"/>
    <col min="15112" max="15112" width="0" style="197" hidden="1" customWidth="1"/>
    <col min="15113" max="15360" width="9.33203125" style="197"/>
    <col min="15361" max="15361" width="7.5" style="197" customWidth="1"/>
    <col min="15362" max="15362" width="16.6640625" style="197" customWidth="1"/>
    <col min="15363" max="15363" width="81.5" style="197" customWidth="1"/>
    <col min="15364" max="15364" width="12.1640625" style="197" customWidth="1"/>
    <col min="15365" max="15367" width="12.33203125" style="197" customWidth="1"/>
    <col min="15368" max="15368" width="0" style="197" hidden="1" customWidth="1"/>
    <col min="15369" max="15616" width="9.33203125" style="197"/>
    <col min="15617" max="15617" width="7.5" style="197" customWidth="1"/>
    <col min="15618" max="15618" width="16.6640625" style="197" customWidth="1"/>
    <col min="15619" max="15619" width="81.5" style="197" customWidth="1"/>
    <col min="15620" max="15620" width="12.1640625" style="197" customWidth="1"/>
    <col min="15621" max="15623" width="12.33203125" style="197" customWidth="1"/>
    <col min="15624" max="15624" width="0" style="197" hidden="1" customWidth="1"/>
    <col min="15625" max="15872" width="9.33203125" style="197"/>
    <col min="15873" max="15873" width="7.5" style="197" customWidth="1"/>
    <col min="15874" max="15874" width="16.6640625" style="197" customWidth="1"/>
    <col min="15875" max="15875" width="81.5" style="197" customWidth="1"/>
    <col min="15876" max="15876" width="12.1640625" style="197" customWidth="1"/>
    <col min="15877" max="15879" width="12.33203125" style="197" customWidth="1"/>
    <col min="15880" max="15880" width="0" style="197" hidden="1" customWidth="1"/>
    <col min="15881" max="16128" width="9.33203125" style="197"/>
    <col min="16129" max="16129" width="7.5" style="197" customWidth="1"/>
    <col min="16130" max="16130" width="16.6640625" style="197" customWidth="1"/>
    <col min="16131" max="16131" width="81.5" style="197" customWidth="1"/>
    <col min="16132" max="16132" width="12.1640625" style="197" customWidth="1"/>
    <col min="16133" max="16135" width="12.33203125" style="197" customWidth="1"/>
    <col min="16136" max="16136" width="0" style="197" hidden="1" customWidth="1"/>
    <col min="16137" max="16384" width="9.33203125" style="197"/>
  </cols>
  <sheetData>
    <row r="1" spans="1:8" x14ac:dyDescent="0.2">
      <c r="F1" s="198" t="s">
        <v>0</v>
      </c>
      <c r="G1" s="199" t="s">
        <v>56</v>
      </c>
      <c r="H1" s="200"/>
    </row>
    <row r="2" spans="1:8" x14ac:dyDescent="0.2">
      <c r="A2" s="201"/>
      <c r="B2" s="201"/>
      <c r="C2" s="201"/>
      <c r="D2" s="201"/>
      <c r="E2" s="201"/>
      <c r="F2" s="201"/>
      <c r="G2" s="201"/>
    </row>
    <row r="3" spans="1:8" x14ac:dyDescent="0.2">
      <c r="A3" s="201"/>
      <c r="B3" s="201"/>
      <c r="C3" s="201"/>
      <c r="D3" s="201"/>
      <c r="E3" s="201"/>
      <c r="F3" s="201"/>
      <c r="G3" s="201"/>
    </row>
    <row r="4" spans="1:8" s="206" customFormat="1" x14ac:dyDescent="0.2">
      <c r="A4" s="203"/>
      <c r="B4" s="203"/>
      <c r="C4" s="204"/>
      <c r="D4" s="204"/>
      <c r="E4" s="204"/>
      <c r="F4" s="204"/>
      <c r="G4" s="204"/>
      <c r="H4" s="205"/>
    </row>
    <row r="5" spans="1:8" s="206" customFormat="1" ht="15.75" x14ac:dyDescent="0.2">
      <c r="A5" s="207"/>
      <c r="B5" s="285" t="s">
        <v>57</v>
      </c>
      <c r="C5" s="285"/>
      <c r="D5" s="285"/>
      <c r="E5" s="285"/>
      <c r="F5" s="285"/>
      <c r="G5" s="208"/>
      <c r="H5" s="205"/>
    </row>
    <row r="6" spans="1:8" s="206" customFormat="1" ht="15.75" x14ac:dyDescent="0.2">
      <c r="A6" s="207"/>
      <c r="B6" s="285" t="s">
        <v>826</v>
      </c>
      <c r="C6" s="285"/>
      <c r="D6" s="285"/>
      <c r="E6" s="285"/>
      <c r="F6" s="285"/>
      <c r="G6" s="208"/>
      <c r="H6" s="205"/>
    </row>
    <row r="7" spans="1:8" s="206" customFormat="1" ht="15.75" x14ac:dyDescent="0.2">
      <c r="A7" s="207"/>
      <c r="B7" s="207"/>
      <c r="C7" s="208"/>
      <c r="D7" s="208"/>
      <c r="E7" s="208"/>
      <c r="F7" s="208"/>
      <c r="G7" s="208"/>
      <c r="H7" s="205"/>
    </row>
    <row r="8" spans="1:8" x14ac:dyDescent="0.2">
      <c r="A8" s="201" t="s">
        <v>59</v>
      </c>
      <c r="B8" s="201"/>
    </row>
    <row r="9" spans="1:8" x14ac:dyDescent="0.2">
      <c r="A9" s="286" t="s">
        <v>60</v>
      </c>
      <c r="B9" s="277" t="s">
        <v>61</v>
      </c>
      <c r="C9" s="277" t="s">
        <v>62</v>
      </c>
      <c r="D9" s="277" t="s">
        <v>31</v>
      </c>
      <c r="E9" s="277" t="s">
        <v>32</v>
      </c>
      <c r="F9" s="277" t="s">
        <v>33</v>
      </c>
      <c r="G9" s="277" t="s">
        <v>63</v>
      </c>
      <c r="H9" s="279" t="s">
        <v>64</v>
      </c>
    </row>
    <row r="10" spans="1:8" x14ac:dyDescent="0.2">
      <c r="A10" s="287"/>
      <c r="B10" s="278"/>
      <c r="C10" s="278"/>
      <c r="D10" s="278"/>
      <c r="E10" s="278"/>
      <c r="F10" s="278"/>
      <c r="G10" s="278"/>
      <c r="H10" s="280"/>
    </row>
    <row r="11" spans="1:8" x14ac:dyDescent="0.2">
      <c r="A11" s="209">
        <v>1</v>
      </c>
      <c r="B11" s="210">
        <v>2</v>
      </c>
      <c r="C11" s="210">
        <v>3</v>
      </c>
      <c r="D11" s="210">
        <v>4</v>
      </c>
      <c r="E11" s="210">
        <v>5</v>
      </c>
      <c r="F11" s="210">
        <v>6</v>
      </c>
      <c r="G11" s="210">
        <v>7</v>
      </c>
      <c r="H11" s="211">
        <v>8</v>
      </c>
    </row>
    <row r="12" spans="1:8" x14ac:dyDescent="0.2">
      <c r="A12" s="281"/>
      <c r="B12" s="282"/>
      <c r="C12" s="282"/>
      <c r="D12" s="282"/>
      <c r="E12" s="282"/>
    </row>
    <row r="13" spans="1:8" ht="14.25" x14ac:dyDescent="0.2">
      <c r="A13" s="283" t="s">
        <v>65</v>
      </c>
      <c r="B13" s="284"/>
      <c r="C13" s="284"/>
      <c r="D13" s="284"/>
      <c r="E13" s="284"/>
      <c r="F13" s="284"/>
      <c r="G13" s="284"/>
      <c r="H13" s="284"/>
    </row>
    <row r="14" spans="1:8" ht="25.5" outlineLevel="1" x14ac:dyDescent="0.2">
      <c r="A14" s="212" t="s">
        <v>45</v>
      </c>
      <c r="B14" s="213" t="s">
        <v>827</v>
      </c>
      <c r="C14" s="214" t="s">
        <v>825</v>
      </c>
      <c r="D14" s="213" t="s">
        <v>135</v>
      </c>
      <c r="E14" s="216">
        <v>0.24</v>
      </c>
      <c r="F14" s="215">
        <v>436387</v>
      </c>
      <c r="G14" s="216">
        <v>104732.88</v>
      </c>
      <c r="H14" s="217" t="s">
        <v>804</v>
      </c>
    </row>
    <row r="15" spans="1:8" ht="25.5" outlineLevel="1" x14ac:dyDescent="0.2">
      <c r="A15" s="212" t="s">
        <v>49</v>
      </c>
      <c r="B15" s="213" t="s">
        <v>828</v>
      </c>
      <c r="C15" s="214" t="s">
        <v>829</v>
      </c>
      <c r="D15" s="213" t="s">
        <v>830</v>
      </c>
      <c r="E15" s="216">
        <v>24.48</v>
      </c>
      <c r="F15" s="215">
        <v>322</v>
      </c>
      <c r="G15" s="216">
        <v>7882.56</v>
      </c>
      <c r="H15" s="217" t="s">
        <v>804</v>
      </c>
    </row>
    <row r="16" spans="1:8" outlineLevel="1" x14ac:dyDescent="0.2">
      <c r="A16" s="212" t="s">
        <v>71</v>
      </c>
      <c r="B16" s="213" t="s">
        <v>83</v>
      </c>
      <c r="C16" s="214" t="s">
        <v>84</v>
      </c>
      <c r="D16" s="213" t="s">
        <v>68</v>
      </c>
      <c r="E16" s="216">
        <v>4.7999999999999996E-3</v>
      </c>
      <c r="F16" s="215">
        <v>1510113</v>
      </c>
      <c r="G16" s="216">
        <v>7248.54</v>
      </c>
      <c r="H16" s="217" t="s">
        <v>85</v>
      </c>
    </row>
    <row r="17" spans="1:8" ht="25.5" outlineLevel="1" x14ac:dyDescent="0.2">
      <c r="A17" s="212" t="s">
        <v>75</v>
      </c>
      <c r="B17" s="213" t="s">
        <v>69</v>
      </c>
      <c r="C17" s="214" t="s">
        <v>70</v>
      </c>
      <c r="D17" s="213" t="s">
        <v>68</v>
      </c>
      <c r="E17" s="216">
        <v>1.92E-3</v>
      </c>
      <c r="F17" s="215">
        <v>3382323</v>
      </c>
      <c r="G17" s="216">
        <v>6494.06</v>
      </c>
      <c r="H17" s="217" t="s">
        <v>804</v>
      </c>
    </row>
    <row r="18" spans="1:8" ht="25.5" outlineLevel="1" x14ac:dyDescent="0.2">
      <c r="A18" s="212" t="s">
        <v>79</v>
      </c>
      <c r="B18" s="213" t="s">
        <v>66</v>
      </c>
      <c r="C18" s="214" t="s">
        <v>67</v>
      </c>
      <c r="D18" s="213" t="s">
        <v>68</v>
      </c>
      <c r="E18" s="216">
        <v>5.9999999999999995E-4</v>
      </c>
      <c r="F18" s="215">
        <v>7763690</v>
      </c>
      <c r="G18" s="216">
        <v>4658.21</v>
      </c>
      <c r="H18" s="217" t="s">
        <v>804</v>
      </c>
    </row>
    <row r="19" spans="1:8" ht="25.5" outlineLevel="1" x14ac:dyDescent="0.2">
      <c r="A19" s="212" t="s">
        <v>82</v>
      </c>
      <c r="B19" s="213" t="s">
        <v>87</v>
      </c>
      <c r="C19" s="214" t="s">
        <v>88</v>
      </c>
      <c r="D19" s="213" t="s">
        <v>89</v>
      </c>
      <c r="E19" s="216">
        <v>1.728</v>
      </c>
      <c r="F19" s="215">
        <v>1293</v>
      </c>
      <c r="G19" s="216">
        <v>2234.3000000000002</v>
      </c>
      <c r="H19" s="217" t="s">
        <v>804</v>
      </c>
    </row>
    <row r="20" spans="1:8" ht="25.5" outlineLevel="1" x14ac:dyDescent="0.2">
      <c r="A20" s="212" t="s">
        <v>86</v>
      </c>
      <c r="B20" s="213" t="s">
        <v>831</v>
      </c>
      <c r="C20" s="214" t="s">
        <v>832</v>
      </c>
      <c r="D20" s="213" t="s">
        <v>89</v>
      </c>
      <c r="E20" s="216">
        <v>1.488</v>
      </c>
      <c r="F20" s="215">
        <v>1251</v>
      </c>
      <c r="G20" s="216">
        <v>1861.49</v>
      </c>
      <c r="H20" s="217" t="s">
        <v>804</v>
      </c>
    </row>
    <row r="21" spans="1:8" ht="25.5" outlineLevel="1" x14ac:dyDescent="0.2">
      <c r="A21" s="212" t="s">
        <v>90</v>
      </c>
      <c r="B21" s="213" t="s">
        <v>95</v>
      </c>
      <c r="C21" s="214" t="s">
        <v>96</v>
      </c>
      <c r="D21" s="213" t="s">
        <v>89</v>
      </c>
      <c r="E21" s="216">
        <v>0.24</v>
      </c>
      <c r="F21" s="215">
        <v>705</v>
      </c>
      <c r="G21" s="216">
        <v>169.2</v>
      </c>
      <c r="H21" s="217" t="s">
        <v>804</v>
      </c>
    </row>
    <row r="22" spans="1:8" ht="25.5" outlineLevel="1" x14ac:dyDescent="0.2">
      <c r="A22" s="212" t="s">
        <v>94</v>
      </c>
      <c r="B22" s="213" t="s">
        <v>72</v>
      </c>
      <c r="C22" s="214" t="s">
        <v>73</v>
      </c>
      <c r="D22" s="213" t="s">
        <v>74</v>
      </c>
      <c r="E22" s="216">
        <v>5.8799999999999998E-2</v>
      </c>
      <c r="F22" s="215">
        <v>2313</v>
      </c>
      <c r="G22" s="215">
        <v>136</v>
      </c>
      <c r="H22" s="217" t="s">
        <v>804</v>
      </c>
    </row>
    <row r="23" spans="1:8" ht="25.5" outlineLevel="1" x14ac:dyDescent="0.2">
      <c r="A23" s="212" t="s">
        <v>97</v>
      </c>
      <c r="B23" s="213" t="s">
        <v>833</v>
      </c>
      <c r="C23" s="214" t="s">
        <v>834</v>
      </c>
      <c r="D23" s="213" t="s">
        <v>89</v>
      </c>
      <c r="E23" s="216">
        <v>6.2E-2</v>
      </c>
      <c r="F23" s="215">
        <v>1958</v>
      </c>
      <c r="G23" s="216">
        <v>121.4</v>
      </c>
      <c r="H23" s="217" t="s">
        <v>804</v>
      </c>
    </row>
    <row r="24" spans="1:8" ht="25.5" outlineLevel="1" x14ac:dyDescent="0.2">
      <c r="A24" s="212" t="s">
        <v>101</v>
      </c>
      <c r="B24" s="213" t="s">
        <v>91</v>
      </c>
      <c r="C24" s="214" t="s">
        <v>92</v>
      </c>
      <c r="D24" s="213" t="s">
        <v>93</v>
      </c>
      <c r="E24" s="216">
        <v>2.4E-2</v>
      </c>
      <c r="F24" s="215">
        <v>1438</v>
      </c>
      <c r="G24" s="216">
        <v>34.51</v>
      </c>
      <c r="H24" s="217" t="s">
        <v>804</v>
      </c>
    </row>
    <row r="25" spans="1:8" ht="25.5" outlineLevel="1" x14ac:dyDescent="0.2">
      <c r="A25" s="212" t="s">
        <v>144</v>
      </c>
      <c r="B25" s="213" t="s">
        <v>98</v>
      </c>
      <c r="C25" s="214" t="s">
        <v>99</v>
      </c>
      <c r="D25" s="213" t="s">
        <v>100</v>
      </c>
      <c r="E25" s="216">
        <v>4.9919999999999999E-2</v>
      </c>
      <c r="F25" s="215">
        <v>501</v>
      </c>
      <c r="G25" s="216">
        <v>25.01</v>
      </c>
      <c r="H25" s="217" t="s">
        <v>804</v>
      </c>
    </row>
    <row r="26" spans="1:8" outlineLevel="1" x14ac:dyDescent="0.2">
      <c r="A26" s="212" t="s">
        <v>147</v>
      </c>
      <c r="B26" s="213" t="s">
        <v>835</v>
      </c>
      <c r="C26" s="214" t="s">
        <v>836</v>
      </c>
      <c r="D26" s="213" t="s">
        <v>89</v>
      </c>
      <c r="E26" s="216">
        <v>4.0000000000000001E-3</v>
      </c>
      <c r="F26" s="215">
        <v>1293</v>
      </c>
      <c r="G26" s="216">
        <v>5.17</v>
      </c>
      <c r="H26" s="217" t="s">
        <v>85</v>
      </c>
    </row>
    <row r="27" spans="1:8" x14ac:dyDescent="0.2">
      <c r="A27" s="218"/>
      <c r="B27" s="219"/>
      <c r="C27" s="220" t="s">
        <v>104</v>
      </c>
      <c r="D27" s="221" t="s">
        <v>38</v>
      </c>
      <c r="E27" s="222"/>
      <c r="F27" s="222"/>
      <c r="G27" s="223">
        <v>135603</v>
      </c>
      <c r="H27" s="224"/>
    </row>
    <row r="28" spans="1:8" outlineLevel="1" x14ac:dyDescent="0.2">
      <c r="A28" s="225"/>
      <c r="B28" s="226"/>
      <c r="C28" s="227"/>
      <c r="D28" s="228"/>
      <c r="E28" s="229"/>
      <c r="F28" s="229"/>
      <c r="G28" s="229"/>
      <c r="H28" s="230"/>
    </row>
    <row r="29" spans="1:8" ht="14.25" x14ac:dyDescent="0.2">
      <c r="A29" s="283" t="s">
        <v>321</v>
      </c>
      <c r="B29" s="284"/>
      <c r="C29" s="284"/>
      <c r="D29" s="284"/>
      <c r="E29" s="284"/>
      <c r="F29" s="284"/>
      <c r="G29" s="284"/>
      <c r="H29" s="284"/>
    </row>
    <row r="30" spans="1:8" ht="38.25" outlineLevel="1" x14ac:dyDescent="0.2">
      <c r="A30" s="212" t="s">
        <v>45</v>
      </c>
      <c r="B30" s="213" t="s">
        <v>837</v>
      </c>
      <c r="C30" s="214" t="s">
        <v>821</v>
      </c>
      <c r="D30" s="213" t="s">
        <v>78</v>
      </c>
      <c r="E30" s="215">
        <v>2</v>
      </c>
      <c r="F30" s="216">
        <v>410074.29</v>
      </c>
      <c r="G30" s="216">
        <v>820148.58</v>
      </c>
      <c r="H30" s="217"/>
    </row>
    <row r="31" spans="1:8" x14ac:dyDescent="0.2">
      <c r="A31" s="218"/>
      <c r="B31" s="219"/>
      <c r="C31" s="220" t="s">
        <v>322</v>
      </c>
      <c r="D31" s="221" t="s">
        <v>38</v>
      </c>
      <c r="E31" s="222"/>
      <c r="F31" s="222"/>
      <c r="G31" s="223">
        <v>820149</v>
      </c>
      <c r="H31" s="224"/>
    </row>
    <row r="32" spans="1:8" outlineLevel="1" x14ac:dyDescent="0.2">
      <c r="A32" s="225"/>
      <c r="B32" s="226"/>
      <c r="C32" s="227"/>
      <c r="D32" s="228"/>
      <c r="E32" s="229"/>
      <c r="F32" s="229"/>
      <c r="G32" s="229"/>
      <c r="H32" s="230"/>
    </row>
    <row r="33" spans="1:8" x14ac:dyDescent="0.2">
      <c r="A33" s="218"/>
      <c r="B33" s="219"/>
      <c r="C33" s="220" t="s">
        <v>105</v>
      </c>
      <c r="D33" s="221" t="s">
        <v>38</v>
      </c>
      <c r="E33" s="222"/>
      <c r="F33" s="222"/>
      <c r="G33" s="231">
        <v>955751.92</v>
      </c>
      <c r="H33" s="224"/>
    </row>
  </sheetData>
  <mergeCells count="13">
    <mergeCell ref="B5:F5"/>
    <mergeCell ref="B6:F6"/>
    <mergeCell ref="A9:A10"/>
    <mergeCell ref="B9:B10"/>
    <mergeCell ref="C9:C10"/>
    <mergeCell ref="D9:D10"/>
    <mergeCell ref="E9:E10"/>
    <mergeCell ref="F9:F10"/>
    <mergeCell ref="G9:G10"/>
    <mergeCell ref="H9:H10"/>
    <mergeCell ref="A12:E12"/>
    <mergeCell ref="A13:H13"/>
    <mergeCell ref="A29:H29"/>
  </mergeCells>
  <pageMargins left="0.7" right="0.7" top="0.75" bottom="0.75" header="0.3" footer="0.3"/>
  <pageSetup paperSize="9" scale="9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F11" sqref="F11"/>
    </sheetView>
  </sheetViews>
  <sheetFormatPr defaultRowHeight="12.75" outlineLevelRow="1" x14ac:dyDescent="0.2"/>
  <cols>
    <col min="1" max="1" width="8.83203125" customWidth="1"/>
    <col min="2" max="2" width="27.83203125" customWidth="1"/>
    <col min="3" max="3" width="72.6640625" customWidth="1"/>
    <col min="4" max="4" width="16.83203125" customWidth="1"/>
    <col min="5" max="7" width="14.83203125" customWidth="1"/>
  </cols>
  <sheetData>
    <row r="1" spans="1:12" s="1" customFormat="1" x14ac:dyDescent="0.2">
      <c r="A1" s="2"/>
      <c r="B1" s="2"/>
      <c r="C1" s="2"/>
      <c r="D1" s="2"/>
      <c r="E1" s="3"/>
      <c r="F1" s="4" t="s">
        <v>0</v>
      </c>
      <c r="G1" s="6" t="s">
        <v>1</v>
      </c>
      <c r="H1" s="2"/>
      <c r="I1" s="2"/>
      <c r="J1" s="2"/>
      <c r="K1" s="2"/>
      <c r="L1" s="2"/>
    </row>
    <row r="2" spans="1:12" ht="28.5" customHeight="1" x14ac:dyDescent="0.2">
      <c r="A2" s="7" t="s">
        <v>2</v>
      </c>
      <c r="B2" s="7"/>
      <c r="C2" s="255" t="s">
        <v>3</v>
      </c>
      <c r="D2" s="255"/>
      <c r="E2" s="255"/>
      <c r="F2" s="255"/>
      <c r="G2" s="255"/>
      <c r="H2" s="9"/>
      <c r="I2" s="9"/>
      <c r="J2" s="9"/>
      <c r="K2" s="9"/>
      <c r="L2" s="9"/>
    </row>
    <row r="3" spans="1:12" s="1" customFormat="1" outlineLevel="1" x14ac:dyDescent="0.2">
      <c r="A3" s="10" t="s">
        <v>4</v>
      </c>
      <c r="B3" s="10"/>
      <c r="C3" s="257" t="s">
        <v>5</v>
      </c>
      <c r="D3" s="257"/>
      <c r="E3" s="257"/>
      <c r="F3" s="257"/>
      <c r="G3" s="257"/>
      <c r="H3" s="11"/>
      <c r="I3" s="11"/>
      <c r="J3" s="11"/>
      <c r="K3" s="11"/>
      <c r="L3" s="11"/>
    </row>
    <row r="4" spans="1:12" ht="21.95" customHeight="1" x14ac:dyDescent="0.2">
      <c r="A4" s="7" t="s">
        <v>6</v>
      </c>
      <c r="B4" s="7"/>
      <c r="C4" s="255" t="s">
        <v>7</v>
      </c>
      <c r="D4" s="255"/>
      <c r="E4" s="255"/>
      <c r="F4" s="255"/>
      <c r="G4" s="255"/>
      <c r="H4" s="9"/>
      <c r="I4" s="9"/>
      <c r="J4" s="9"/>
      <c r="K4" s="9"/>
      <c r="L4" s="9"/>
    </row>
    <row r="5" spans="1:12" s="1" customFormat="1" outlineLevel="1" x14ac:dyDescent="0.2">
      <c r="A5" s="10" t="s">
        <v>8</v>
      </c>
      <c r="B5" s="10"/>
      <c r="C5" s="257" t="s">
        <v>9</v>
      </c>
      <c r="D5" s="257"/>
      <c r="E5" s="257"/>
      <c r="F5" s="257"/>
      <c r="G5" s="257"/>
      <c r="H5" s="11"/>
      <c r="I5" s="11"/>
      <c r="J5" s="11"/>
      <c r="K5" s="11"/>
      <c r="L5" s="11"/>
    </row>
    <row r="6" spans="1:12" s="1" customFormat="1" ht="18" customHeight="1" x14ac:dyDescent="0.25">
      <c r="A6" s="12"/>
      <c r="B6" s="12"/>
      <c r="C6" s="13" t="s">
        <v>10</v>
      </c>
      <c r="D6" s="258" t="s">
        <v>323</v>
      </c>
      <c r="E6" s="258"/>
      <c r="F6" s="258"/>
      <c r="G6" s="258"/>
      <c r="H6" s="2"/>
      <c r="I6" s="2"/>
      <c r="J6" s="2"/>
      <c r="K6" s="2"/>
      <c r="L6" s="2"/>
    </row>
    <row r="7" spans="1:12" s="1" customFormat="1" ht="15" x14ac:dyDescent="0.2">
      <c r="A7" s="2"/>
      <c r="B7" s="252" t="s">
        <v>12</v>
      </c>
      <c r="C7" s="252"/>
      <c r="D7" s="252"/>
      <c r="E7" s="252"/>
      <c r="F7" s="252"/>
      <c r="G7" s="252"/>
      <c r="H7" s="2"/>
      <c r="I7" s="2"/>
      <c r="J7" s="2"/>
      <c r="K7" s="2"/>
      <c r="L7" s="2"/>
    </row>
    <row r="8" spans="1:12" s="1" customFormat="1" ht="21.95" customHeight="1" x14ac:dyDescent="0.2">
      <c r="A8" s="14" t="s">
        <v>13</v>
      </c>
      <c r="B8" s="253" t="s">
        <v>1186</v>
      </c>
      <c r="C8" s="253"/>
      <c r="D8" s="253"/>
      <c r="E8" s="253"/>
      <c r="F8" s="253"/>
      <c r="G8" s="253"/>
      <c r="H8" s="2"/>
      <c r="I8" s="2"/>
      <c r="J8" s="2"/>
      <c r="K8" s="2"/>
      <c r="L8" s="2"/>
    </row>
    <row r="9" spans="1:12" s="1" customFormat="1" ht="18" customHeight="1" x14ac:dyDescent="0.2">
      <c r="A9" s="15"/>
      <c r="B9" s="254" t="s">
        <v>15</v>
      </c>
      <c r="C9" s="254"/>
      <c r="D9" s="254"/>
      <c r="E9" s="254"/>
      <c r="F9" s="254"/>
      <c r="G9" s="254"/>
      <c r="H9" s="2"/>
      <c r="I9" s="2"/>
      <c r="J9" s="2"/>
      <c r="K9" s="2"/>
      <c r="L9" s="2"/>
    </row>
    <row r="10" spans="1:12" s="1" customFormat="1" x14ac:dyDescent="0.2">
      <c r="A10" s="16" t="s">
        <v>16</v>
      </c>
      <c r="B10" s="16"/>
      <c r="C10" s="255" t="s">
        <v>325</v>
      </c>
      <c r="D10" s="255"/>
      <c r="E10" s="255"/>
      <c r="F10" s="255"/>
      <c r="G10" s="255"/>
      <c r="H10" s="2"/>
      <c r="I10" s="2"/>
      <c r="J10" s="2"/>
      <c r="K10" s="2"/>
      <c r="L10" s="2"/>
    </row>
    <row r="11" spans="1:12" ht="21.95" customHeight="1" x14ac:dyDescent="0.2">
      <c r="A11" s="8"/>
      <c r="B11" s="8"/>
      <c r="C11" s="17" t="s">
        <v>18</v>
      </c>
      <c r="D11" s="17"/>
      <c r="E11" s="17"/>
      <c r="F11" s="18">
        <v>18753.331999999999</v>
      </c>
      <c r="G11" s="19" t="s">
        <v>19</v>
      </c>
      <c r="H11" s="8"/>
      <c r="I11" s="8"/>
      <c r="J11" s="8"/>
      <c r="K11" s="8"/>
      <c r="L11" s="8"/>
    </row>
    <row r="12" spans="1:12" hidden="1" outlineLevel="1" x14ac:dyDescent="0.2">
      <c r="A12" s="8"/>
      <c r="B12" s="8"/>
      <c r="C12" s="20"/>
      <c r="D12" s="20" t="s">
        <v>20</v>
      </c>
      <c r="E12" s="20"/>
      <c r="F12" s="21"/>
      <c r="G12" s="22"/>
      <c r="H12" s="8"/>
      <c r="I12" s="8"/>
      <c r="J12" s="8"/>
      <c r="K12" s="8"/>
      <c r="L12" s="8"/>
    </row>
    <row r="13" spans="1:12" hidden="1" outlineLevel="1" x14ac:dyDescent="0.2">
      <c r="A13" s="8"/>
      <c r="B13" s="8"/>
      <c r="C13" s="5"/>
      <c r="D13" s="23" t="s">
        <v>891</v>
      </c>
      <c r="E13" s="23"/>
      <c r="F13" s="24" t="s">
        <v>1255</v>
      </c>
      <c r="G13" s="25" t="s">
        <v>19</v>
      </c>
      <c r="H13" s="8"/>
      <c r="I13" s="8"/>
      <c r="J13" s="8"/>
      <c r="K13" s="8"/>
      <c r="L13" s="8"/>
    </row>
    <row r="14" spans="1:12" collapsed="1" x14ac:dyDescent="0.2">
      <c r="A14" s="8"/>
      <c r="B14" s="8"/>
      <c r="C14" s="26" t="s">
        <v>22</v>
      </c>
      <c r="D14" s="26"/>
      <c r="E14" s="26"/>
      <c r="F14" s="27" t="s">
        <v>1255</v>
      </c>
      <c r="G14" s="19" t="s">
        <v>19</v>
      </c>
      <c r="H14" s="8"/>
      <c r="I14" s="8"/>
      <c r="J14" s="8"/>
      <c r="K14" s="8"/>
      <c r="L14" s="8"/>
    </row>
    <row r="15" spans="1:12" x14ac:dyDescent="0.2">
      <c r="A15" s="8"/>
      <c r="B15" s="8"/>
      <c r="C15" s="26" t="s">
        <v>24</v>
      </c>
      <c r="D15" s="26"/>
      <c r="E15" s="26"/>
      <c r="F15" s="27" t="s">
        <v>1256</v>
      </c>
      <c r="G15" s="27" t="s">
        <v>26</v>
      </c>
      <c r="H15" s="8"/>
      <c r="I15" s="8"/>
      <c r="J15" s="8"/>
      <c r="K15" s="8"/>
      <c r="L15" s="8"/>
    </row>
    <row r="16" spans="1:12" ht="21.95" customHeight="1" x14ac:dyDescent="0.2">
      <c r="A16" s="256" t="s">
        <v>27</v>
      </c>
      <c r="B16" s="256"/>
      <c r="C16" s="256"/>
      <c r="D16" s="256"/>
      <c r="E16" s="256"/>
      <c r="F16" s="256"/>
      <c r="G16" s="256"/>
      <c r="H16" s="8"/>
      <c r="I16" s="8"/>
      <c r="J16" s="8"/>
      <c r="K16" s="8"/>
      <c r="L16" s="8"/>
    </row>
    <row r="17" spans="1:12" s="28" customFormat="1" ht="49.7" customHeight="1" x14ac:dyDescent="0.2">
      <c r="A17" s="29" t="s">
        <v>28</v>
      </c>
      <c r="B17" s="30" t="s">
        <v>29</v>
      </c>
      <c r="C17" s="30" t="s">
        <v>30</v>
      </c>
      <c r="D17" s="30" t="s">
        <v>31</v>
      </c>
      <c r="E17" s="30" t="s">
        <v>32</v>
      </c>
      <c r="F17" s="30" t="s">
        <v>33</v>
      </c>
      <c r="G17" s="30" t="s">
        <v>34</v>
      </c>
      <c r="H17" s="31"/>
      <c r="I17" s="31"/>
      <c r="J17" s="31"/>
      <c r="K17" s="31"/>
      <c r="L17" s="31"/>
    </row>
    <row r="18" spans="1:12" s="32" customFormat="1" x14ac:dyDescent="0.2">
      <c r="A18" s="33">
        <v>1</v>
      </c>
      <c r="B18" s="34">
        <v>2</v>
      </c>
      <c r="C18" s="34">
        <v>3</v>
      </c>
      <c r="D18" s="34">
        <v>4</v>
      </c>
      <c r="E18" s="34">
        <v>5</v>
      </c>
      <c r="F18" s="34">
        <v>6</v>
      </c>
      <c r="G18" s="34">
        <v>7</v>
      </c>
      <c r="H18" s="12"/>
      <c r="I18" s="12"/>
      <c r="J18" s="12"/>
      <c r="K18" s="12"/>
      <c r="L18" s="12"/>
    </row>
    <row r="19" spans="1:12" x14ac:dyDescent="0.2">
      <c r="A19" s="248"/>
      <c r="B19" s="249"/>
      <c r="C19" s="249"/>
      <c r="D19" s="249"/>
      <c r="E19" s="249"/>
      <c r="F19" s="249"/>
      <c r="G19" s="250"/>
    </row>
    <row r="20" spans="1:12" ht="15" x14ac:dyDescent="0.2">
      <c r="A20" s="35"/>
      <c r="B20" s="36"/>
      <c r="C20" s="37" t="s">
        <v>35</v>
      </c>
      <c r="D20" s="38"/>
      <c r="E20" s="39"/>
      <c r="F20" s="39"/>
      <c r="G20" s="40" t="s">
        <v>1257</v>
      </c>
      <c r="H20" s="8"/>
      <c r="I20" s="8"/>
      <c r="J20" s="8"/>
      <c r="K20" s="8"/>
      <c r="L20" s="8"/>
    </row>
    <row r="21" spans="1:12" s="1" customFormat="1" outlineLevel="1" x14ac:dyDescent="0.2">
      <c r="A21" s="41"/>
      <c r="B21" s="42"/>
      <c r="C21" s="43" t="s">
        <v>36</v>
      </c>
      <c r="D21" s="44"/>
      <c r="E21" s="45"/>
      <c r="F21" s="45"/>
      <c r="G21" s="46"/>
      <c r="H21" s="2"/>
      <c r="I21" s="2"/>
      <c r="J21" s="2"/>
      <c r="K21" s="2"/>
      <c r="L21" s="2"/>
    </row>
    <row r="22" spans="1:12" s="1" customFormat="1" outlineLevel="1" x14ac:dyDescent="0.2">
      <c r="A22" s="47"/>
      <c r="B22" s="48"/>
      <c r="C22" s="49" t="s">
        <v>37</v>
      </c>
      <c r="D22" s="50" t="s">
        <v>38</v>
      </c>
      <c r="E22" s="51"/>
      <c r="F22" s="51"/>
      <c r="G22" s="52">
        <v>18753332</v>
      </c>
      <c r="H22" s="2"/>
      <c r="I22" s="2"/>
      <c r="J22" s="2"/>
      <c r="K22" s="2"/>
      <c r="L22" s="2"/>
    </row>
    <row r="23" spans="1:12" s="1" customFormat="1" outlineLevel="1" x14ac:dyDescent="0.2">
      <c r="A23" s="41"/>
      <c r="B23" s="42"/>
      <c r="C23" s="43" t="s">
        <v>39</v>
      </c>
      <c r="D23" s="44" t="s">
        <v>38</v>
      </c>
      <c r="E23" s="45"/>
      <c r="F23" s="45"/>
      <c r="G23" s="46">
        <v>10562800</v>
      </c>
      <c r="H23" s="2"/>
      <c r="I23" s="2"/>
      <c r="J23" s="2"/>
      <c r="K23" s="2"/>
      <c r="L23" s="2"/>
    </row>
    <row r="24" spans="1:12" s="1" customFormat="1" outlineLevel="1" x14ac:dyDescent="0.2">
      <c r="A24" s="47"/>
      <c r="B24" s="48"/>
      <c r="C24" s="49" t="s">
        <v>891</v>
      </c>
      <c r="D24" s="50" t="s">
        <v>38</v>
      </c>
      <c r="E24" s="51"/>
      <c r="F24" s="51"/>
      <c r="G24" s="52">
        <v>18753332</v>
      </c>
      <c r="H24" s="2"/>
      <c r="I24" s="2"/>
      <c r="J24" s="2"/>
      <c r="K24" s="2"/>
      <c r="L24" s="2"/>
    </row>
    <row r="25" spans="1:12" s="1" customFormat="1" outlineLevel="1" x14ac:dyDescent="0.2">
      <c r="A25" s="47"/>
      <c r="B25" s="48"/>
      <c r="C25" s="49" t="s">
        <v>43</v>
      </c>
      <c r="D25" s="50" t="s">
        <v>44</v>
      </c>
      <c r="E25" s="53">
        <v>2566</v>
      </c>
      <c r="F25" s="51"/>
      <c r="G25" s="52"/>
      <c r="H25" s="2"/>
      <c r="I25" s="2"/>
      <c r="J25" s="2"/>
      <c r="K25" s="2"/>
      <c r="L25" s="2"/>
    </row>
    <row r="26" spans="1:12" s="1" customFormat="1" x14ac:dyDescent="0.2">
      <c r="A26" s="260"/>
      <c r="B26" s="261"/>
      <c r="C26" s="261"/>
      <c r="D26" s="261"/>
      <c r="E26" s="261"/>
      <c r="F26" s="261"/>
      <c r="G26" s="262"/>
      <c r="H26" s="2"/>
      <c r="I26" s="2"/>
      <c r="J26" s="2"/>
      <c r="K26" s="2"/>
      <c r="L26" s="2"/>
    </row>
    <row r="27" spans="1:12" ht="42.75" x14ac:dyDescent="0.2">
      <c r="A27" s="35"/>
      <c r="B27" s="36" t="s">
        <v>326</v>
      </c>
      <c r="C27" s="37" t="s">
        <v>1186</v>
      </c>
      <c r="D27" s="38"/>
      <c r="E27" s="39"/>
      <c r="F27" s="39"/>
      <c r="G27" s="40" t="s">
        <v>1257</v>
      </c>
      <c r="H27" s="8"/>
      <c r="I27" s="8"/>
      <c r="J27" s="8"/>
      <c r="K27" s="8"/>
      <c r="L27" s="8"/>
    </row>
    <row r="28" spans="1:12" s="1" customFormat="1" outlineLevel="1" x14ac:dyDescent="0.2">
      <c r="A28" s="41"/>
      <c r="B28" s="42"/>
      <c r="C28" s="43" t="s">
        <v>36</v>
      </c>
      <c r="D28" s="44"/>
      <c r="E28" s="45"/>
      <c r="F28" s="45"/>
      <c r="G28" s="46"/>
      <c r="H28" s="2"/>
      <c r="I28" s="2"/>
      <c r="J28" s="2"/>
      <c r="K28" s="2"/>
      <c r="L28" s="2"/>
    </row>
    <row r="29" spans="1:12" s="1" customFormat="1" outlineLevel="1" x14ac:dyDescent="0.2">
      <c r="A29" s="47"/>
      <c r="B29" s="48"/>
      <c r="C29" s="49" t="s">
        <v>37</v>
      </c>
      <c r="D29" s="50" t="s">
        <v>38</v>
      </c>
      <c r="E29" s="51"/>
      <c r="F29" s="51"/>
      <c r="G29" s="52">
        <v>18753332</v>
      </c>
      <c r="H29" s="2"/>
      <c r="I29" s="2"/>
      <c r="J29" s="2"/>
      <c r="K29" s="2"/>
      <c r="L29" s="2"/>
    </row>
    <row r="30" spans="1:12" s="1" customFormat="1" outlineLevel="1" x14ac:dyDescent="0.2">
      <c r="A30" s="41"/>
      <c r="B30" s="42"/>
      <c r="C30" s="43" t="s">
        <v>39</v>
      </c>
      <c r="D30" s="44" t="s">
        <v>38</v>
      </c>
      <c r="E30" s="45"/>
      <c r="F30" s="45"/>
      <c r="G30" s="46">
        <v>10562800</v>
      </c>
      <c r="H30" s="2"/>
      <c r="I30" s="2"/>
      <c r="J30" s="2"/>
      <c r="K30" s="2"/>
      <c r="L30" s="2"/>
    </row>
    <row r="31" spans="1:12" s="1" customFormat="1" outlineLevel="1" x14ac:dyDescent="0.2">
      <c r="A31" s="47"/>
      <c r="B31" s="48"/>
      <c r="C31" s="49" t="s">
        <v>891</v>
      </c>
      <c r="D31" s="50" t="s">
        <v>38</v>
      </c>
      <c r="E31" s="51"/>
      <c r="F31" s="51"/>
      <c r="G31" s="52">
        <v>18753332</v>
      </c>
      <c r="H31" s="2"/>
      <c r="I31" s="2"/>
      <c r="J31" s="2"/>
      <c r="K31" s="2"/>
      <c r="L31" s="2"/>
    </row>
    <row r="32" spans="1:12" s="1" customFormat="1" outlineLevel="1" x14ac:dyDescent="0.2">
      <c r="A32" s="47"/>
      <c r="B32" s="48"/>
      <c r="C32" s="49" t="s">
        <v>43</v>
      </c>
      <c r="D32" s="50" t="s">
        <v>44</v>
      </c>
      <c r="E32" s="53">
        <v>2566</v>
      </c>
      <c r="F32" s="51"/>
      <c r="G32" s="52"/>
      <c r="H32" s="2"/>
      <c r="I32" s="2"/>
      <c r="J32" s="2"/>
      <c r="K32" s="2"/>
      <c r="L32" s="2"/>
    </row>
    <row r="33" spans="1:12" s="1" customFormat="1" x14ac:dyDescent="0.2">
      <c r="A33" s="260"/>
      <c r="B33" s="261"/>
      <c r="C33" s="261"/>
      <c r="D33" s="261"/>
      <c r="E33" s="261"/>
      <c r="F33" s="261"/>
      <c r="G33" s="262"/>
      <c r="H33" s="2"/>
      <c r="I33" s="2"/>
      <c r="J33" s="2"/>
      <c r="K33" s="2"/>
      <c r="L33" s="2"/>
    </row>
    <row r="34" spans="1:12" s="55" customFormat="1" ht="22.5" x14ac:dyDescent="0.2">
      <c r="A34" s="56" t="s">
        <v>45</v>
      </c>
      <c r="B34" s="57" t="s">
        <v>892</v>
      </c>
      <c r="C34" s="58" t="s">
        <v>893</v>
      </c>
      <c r="D34" s="59" t="s">
        <v>78</v>
      </c>
      <c r="E34" s="60">
        <v>2</v>
      </c>
      <c r="F34" s="60">
        <v>242011</v>
      </c>
      <c r="G34" s="61">
        <v>484022</v>
      </c>
    </row>
    <row r="35" spans="1:12" s="55" customFormat="1" ht="38.25" x14ac:dyDescent="0.2">
      <c r="A35" s="56" t="s">
        <v>49</v>
      </c>
      <c r="B35" s="57" t="s">
        <v>894</v>
      </c>
      <c r="C35" s="58" t="s">
        <v>895</v>
      </c>
      <c r="D35" s="59" t="s">
        <v>896</v>
      </c>
      <c r="E35" s="60">
        <v>2</v>
      </c>
      <c r="F35" s="60">
        <v>294395</v>
      </c>
      <c r="G35" s="61">
        <v>588790</v>
      </c>
    </row>
    <row r="36" spans="1:12" s="55" customFormat="1" ht="38.25" x14ac:dyDescent="0.2">
      <c r="A36" s="56" t="s">
        <v>71</v>
      </c>
      <c r="B36" s="57" t="s">
        <v>897</v>
      </c>
      <c r="C36" s="58" t="s">
        <v>898</v>
      </c>
      <c r="D36" s="59" t="s">
        <v>896</v>
      </c>
      <c r="E36" s="60">
        <v>2</v>
      </c>
      <c r="F36" s="60">
        <v>130842</v>
      </c>
      <c r="G36" s="61">
        <v>261684</v>
      </c>
    </row>
    <row r="37" spans="1:12" s="55" customFormat="1" ht="25.5" x14ac:dyDescent="0.2">
      <c r="A37" s="56" t="s">
        <v>75</v>
      </c>
      <c r="B37" s="57" t="s">
        <v>899</v>
      </c>
      <c r="C37" s="58" t="s">
        <v>910</v>
      </c>
      <c r="D37" s="59" t="s">
        <v>123</v>
      </c>
      <c r="E37" s="60">
        <v>2</v>
      </c>
      <c r="F37" s="60">
        <v>1936652</v>
      </c>
      <c r="G37" s="61">
        <v>3873304</v>
      </c>
    </row>
    <row r="38" spans="1:12" s="55" customFormat="1" ht="25.5" x14ac:dyDescent="0.2">
      <c r="A38" s="56" t="s">
        <v>79</v>
      </c>
      <c r="B38" s="57" t="s">
        <v>899</v>
      </c>
      <c r="C38" s="58" t="s">
        <v>911</v>
      </c>
      <c r="D38" s="59" t="s">
        <v>123</v>
      </c>
      <c r="E38" s="60">
        <v>2</v>
      </c>
      <c r="F38" s="60">
        <v>1936652</v>
      </c>
      <c r="G38" s="61">
        <v>3873304</v>
      </c>
    </row>
    <row r="39" spans="1:12" s="55" customFormat="1" ht="25.5" x14ac:dyDescent="0.2">
      <c r="A39" s="56" t="s">
        <v>82</v>
      </c>
      <c r="B39" s="57" t="s">
        <v>900</v>
      </c>
      <c r="C39" s="58" t="s">
        <v>901</v>
      </c>
      <c r="D39" s="59" t="s">
        <v>896</v>
      </c>
      <c r="E39" s="60">
        <v>2</v>
      </c>
      <c r="F39" s="60">
        <v>38165</v>
      </c>
      <c r="G39" s="61">
        <v>76330</v>
      </c>
    </row>
    <row r="40" spans="1:12" s="55" customFormat="1" ht="22.5" x14ac:dyDescent="0.2">
      <c r="A40" s="56" t="s">
        <v>86</v>
      </c>
      <c r="B40" s="57" t="s">
        <v>902</v>
      </c>
      <c r="C40" s="58" t="s">
        <v>903</v>
      </c>
      <c r="D40" s="59" t="s">
        <v>78</v>
      </c>
      <c r="E40" s="60">
        <v>6</v>
      </c>
      <c r="F40" s="60">
        <v>61206</v>
      </c>
      <c r="G40" s="61">
        <v>367236</v>
      </c>
    </row>
    <row r="41" spans="1:12" s="55" customFormat="1" ht="22.5" x14ac:dyDescent="0.2">
      <c r="A41" s="56" t="s">
        <v>90</v>
      </c>
      <c r="B41" s="57" t="s">
        <v>904</v>
      </c>
      <c r="C41" s="58" t="s">
        <v>905</v>
      </c>
      <c r="D41" s="59" t="s">
        <v>78</v>
      </c>
      <c r="E41" s="60">
        <v>2</v>
      </c>
      <c r="F41" s="60">
        <v>656887</v>
      </c>
      <c r="G41" s="61">
        <v>1313774</v>
      </c>
    </row>
    <row r="42" spans="1:12" s="55" customFormat="1" ht="25.5" x14ac:dyDescent="0.2">
      <c r="A42" s="56" t="s">
        <v>94</v>
      </c>
      <c r="B42" s="57" t="s">
        <v>906</v>
      </c>
      <c r="C42" s="58" t="s">
        <v>907</v>
      </c>
      <c r="D42" s="59" t="s">
        <v>123</v>
      </c>
      <c r="E42" s="60">
        <v>2</v>
      </c>
      <c r="F42" s="60">
        <v>134049</v>
      </c>
      <c r="G42" s="61">
        <v>268098</v>
      </c>
    </row>
    <row r="43" spans="1:12" s="55" customFormat="1" ht="25.5" x14ac:dyDescent="0.2">
      <c r="A43" s="56" t="s">
        <v>97</v>
      </c>
      <c r="B43" s="57" t="s">
        <v>908</v>
      </c>
      <c r="C43" s="58" t="s">
        <v>909</v>
      </c>
      <c r="D43" s="59" t="s">
        <v>123</v>
      </c>
      <c r="E43" s="60">
        <v>2</v>
      </c>
      <c r="F43" s="60">
        <v>492597</v>
      </c>
      <c r="G43" s="61">
        <v>985194</v>
      </c>
    </row>
    <row r="44" spans="1:12" s="55" customFormat="1" ht="25.5" x14ac:dyDescent="0.2">
      <c r="A44" s="56" t="s">
        <v>101</v>
      </c>
      <c r="B44" s="57" t="s">
        <v>1258</v>
      </c>
      <c r="C44" s="58" t="s">
        <v>1259</v>
      </c>
      <c r="D44" s="59" t="s">
        <v>123</v>
      </c>
      <c r="E44" s="60">
        <v>2</v>
      </c>
      <c r="F44" s="60">
        <v>3330798</v>
      </c>
      <c r="G44" s="61">
        <v>6661596</v>
      </c>
    </row>
    <row r="45" spans="1:12" s="1" customFormat="1" x14ac:dyDescent="0.2">
      <c r="A45" s="251"/>
      <c r="B45" s="251"/>
      <c r="C45" s="251"/>
      <c r="D45" s="251"/>
      <c r="E45" s="251"/>
      <c r="F45" s="251"/>
      <c r="G45" s="251"/>
      <c r="H45" s="2"/>
      <c r="I45" s="2"/>
      <c r="J45" s="2"/>
      <c r="K45" s="2"/>
      <c r="L45" s="2"/>
    </row>
    <row r="46" spans="1:12" s="1" customFormat="1" x14ac:dyDescent="0.2">
      <c r="A46" s="26"/>
      <c r="B46" s="259" t="s">
        <v>53</v>
      </c>
      <c r="C46" s="259"/>
      <c r="D46" s="259" t="s">
        <v>775</v>
      </c>
      <c r="E46" s="259"/>
      <c r="F46" s="259"/>
      <c r="G46" s="259"/>
      <c r="H46" s="2"/>
      <c r="I46" s="2"/>
      <c r="J46" s="2"/>
      <c r="K46" s="2"/>
      <c r="L46" s="2"/>
    </row>
    <row r="47" spans="1:12" s="1" customFormat="1" x14ac:dyDescent="0.2">
      <c r="A47" s="62"/>
      <c r="B47" s="62"/>
      <c r="C47" s="63" t="s">
        <v>54</v>
      </c>
      <c r="D47" s="62"/>
      <c r="E47" s="62"/>
      <c r="F47" s="62"/>
      <c r="G47" s="62"/>
      <c r="H47" s="2"/>
      <c r="I47" s="2"/>
      <c r="J47" s="2"/>
      <c r="K47" s="2"/>
      <c r="L47" s="2"/>
    </row>
    <row r="48" spans="1:12" s="1" customFormat="1" x14ac:dyDescent="0.2">
      <c r="A48" s="251"/>
      <c r="B48" s="251"/>
      <c r="C48" s="251"/>
      <c r="D48" s="251"/>
      <c r="E48" s="251"/>
      <c r="F48" s="251"/>
      <c r="G48" s="251"/>
      <c r="H48" s="2"/>
      <c r="I48" s="2"/>
      <c r="J48" s="2"/>
      <c r="K48" s="2"/>
      <c r="L48" s="2"/>
    </row>
    <row r="49" spans="1:12" s="1" customFormat="1" x14ac:dyDescent="0.2">
      <c r="A49" s="26"/>
      <c r="B49" s="259" t="s">
        <v>55</v>
      </c>
      <c r="C49" s="259"/>
      <c r="D49" s="259" t="s">
        <v>778</v>
      </c>
      <c r="E49" s="259"/>
      <c r="F49" s="259"/>
      <c r="G49" s="259"/>
      <c r="H49" s="2"/>
      <c r="I49" s="2"/>
      <c r="J49" s="2"/>
      <c r="K49" s="2"/>
      <c r="L49" s="2"/>
    </row>
    <row r="50" spans="1:12" s="1" customFormat="1" x14ac:dyDescent="0.2">
      <c r="A50" s="62"/>
      <c r="B50" s="62"/>
      <c r="C50" s="63" t="s">
        <v>54</v>
      </c>
      <c r="D50" s="62"/>
      <c r="E50" s="62"/>
      <c r="F50" s="62"/>
      <c r="G50" s="62"/>
      <c r="H50" s="2"/>
      <c r="I50" s="2"/>
      <c r="J50" s="2"/>
      <c r="K50" s="2"/>
      <c r="L50" s="2"/>
    </row>
  </sheetData>
  <mergeCells count="19">
    <mergeCell ref="A33:G33"/>
    <mergeCell ref="A45:G45"/>
    <mergeCell ref="B46:C46"/>
    <mergeCell ref="D46:G46"/>
    <mergeCell ref="A48:G48"/>
    <mergeCell ref="B49:C49"/>
    <mergeCell ref="D49:G49"/>
    <mergeCell ref="C2:G2"/>
    <mergeCell ref="C3:G3"/>
    <mergeCell ref="C4:G4"/>
    <mergeCell ref="C5:G5"/>
    <mergeCell ref="D6:G6"/>
    <mergeCell ref="B7:G7"/>
    <mergeCell ref="B8:G8"/>
    <mergeCell ref="B9:G9"/>
    <mergeCell ref="C10:G10"/>
    <mergeCell ref="A16:G16"/>
    <mergeCell ref="A19:G19"/>
    <mergeCell ref="A26:G26"/>
  </mergeCells>
  <pageMargins left="0.7" right="0.7" top="0.75" bottom="0.75" header="0.3" footer="0.3"/>
  <pageSetup paperSize="9" scale="8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20" zoomScaleNormal="100" workbookViewId="0">
      <selection activeCell="E141" sqref="E141"/>
    </sheetView>
  </sheetViews>
  <sheetFormatPr defaultRowHeight="12.75" outlineLevelRow="1" x14ac:dyDescent="0.2"/>
  <cols>
    <col min="1" max="1" width="8.83203125" style="142" customWidth="1"/>
    <col min="2" max="2" width="27.83203125" style="142" customWidth="1"/>
    <col min="3" max="3" width="72.6640625" style="142" customWidth="1"/>
    <col min="4" max="4" width="16.83203125" style="142" customWidth="1"/>
    <col min="5" max="7" width="14.83203125" style="142" customWidth="1"/>
    <col min="8" max="8" width="14.6640625" style="142" customWidth="1"/>
    <col min="9" max="256" width="9.33203125" style="142"/>
    <col min="257" max="257" width="8.83203125" style="142" customWidth="1"/>
    <col min="258" max="258" width="27.83203125" style="142" customWidth="1"/>
    <col min="259" max="259" width="72.6640625" style="142" customWidth="1"/>
    <col min="260" max="260" width="16.83203125" style="142" customWidth="1"/>
    <col min="261" max="263" width="14.83203125" style="142" customWidth="1"/>
    <col min="264" max="264" width="14.6640625" style="142" customWidth="1"/>
    <col min="265" max="512" width="9.33203125" style="142"/>
    <col min="513" max="513" width="8.83203125" style="142" customWidth="1"/>
    <col min="514" max="514" width="27.83203125" style="142" customWidth="1"/>
    <col min="515" max="515" width="72.6640625" style="142" customWidth="1"/>
    <col min="516" max="516" width="16.83203125" style="142" customWidth="1"/>
    <col min="517" max="519" width="14.83203125" style="142" customWidth="1"/>
    <col min="520" max="520" width="14.6640625" style="142" customWidth="1"/>
    <col min="521" max="768" width="9.33203125" style="142"/>
    <col min="769" max="769" width="8.83203125" style="142" customWidth="1"/>
    <col min="770" max="770" width="27.83203125" style="142" customWidth="1"/>
    <col min="771" max="771" width="72.6640625" style="142" customWidth="1"/>
    <col min="772" max="772" width="16.83203125" style="142" customWidth="1"/>
    <col min="773" max="775" width="14.83203125" style="142" customWidth="1"/>
    <col min="776" max="776" width="14.6640625" style="142" customWidth="1"/>
    <col min="777" max="1024" width="9.33203125" style="142"/>
    <col min="1025" max="1025" width="8.83203125" style="142" customWidth="1"/>
    <col min="1026" max="1026" width="27.83203125" style="142" customWidth="1"/>
    <col min="1027" max="1027" width="72.6640625" style="142" customWidth="1"/>
    <col min="1028" max="1028" width="16.83203125" style="142" customWidth="1"/>
    <col min="1029" max="1031" width="14.83203125" style="142" customWidth="1"/>
    <col min="1032" max="1032" width="14.6640625" style="142" customWidth="1"/>
    <col min="1033" max="1280" width="9.33203125" style="142"/>
    <col min="1281" max="1281" width="8.83203125" style="142" customWidth="1"/>
    <col min="1282" max="1282" width="27.83203125" style="142" customWidth="1"/>
    <col min="1283" max="1283" width="72.6640625" style="142" customWidth="1"/>
    <col min="1284" max="1284" width="16.83203125" style="142" customWidth="1"/>
    <col min="1285" max="1287" width="14.83203125" style="142" customWidth="1"/>
    <col min="1288" max="1288" width="14.6640625" style="142" customWidth="1"/>
    <col min="1289" max="1536" width="9.33203125" style="142"/>
    <col min="1537" max="1537" width="8.83203125" style="142" customWidth="1"/>
    <col min="1538" max="1538" width="27.83203125" style="142" customWidth="1"/>
    <col min="1539" max="1539" width="72.6640625" style="142" customWidth="1"/>
    <col min="1540" max="1540" width="16.83203125" style="142" customWidth="1"/>
    <col min="1541" max="1543" width="14.83203125" style="142" customWidth="1"/>
    <col min="1544" max="1544" width="14.6640625" style="142" customWidth="1"/>
    <col min="1545" max="1792" width="9.33203125" style="142"/>
    <col min="1793" max="1793" width="8.83203125" style="142" customWidth="1"/>
    <col min="1794" max="1794" width="27.83203125" style="142" customWidth="1"/>
    <col min="1795" max="1795" width="72.6640625" style="142" customWidth="1"/>
    <col min="1796" max="1796" width="16.83203125" style="142" customWidth="1"/>
    <col min="1797" max="1799" width="14.83203125" style="142" customWidth="1"/>
    <col min="1800" max="1800" width="14.6640625" style="142" customWidth="1"/>
    <col min="1801" max="2048" width="9.33203125" style="142"/>
    <col min="2049" max="2049" width="8.83203125" style="142" customWidth="1"/>
    <col min="2050" max="2050" width="27.83203125" style="142" customWidth="1"/>
    <col min="2051" max="2051" width="72.6640625" style="142" customWidth="1"/>
    <col min="2052" max="2052" width="16.83203125" style="142" customWidth="1"/>
    <col min="2053" max="2055" width="14.83203125" style="142" customWidth="1"/>
    <col min="2056" max="2056" width="14.6640625" style="142" customWidth="1"/>
    <col min="2057" max="2304" width="9.33203125" style="142"/>
    <col min="2305" max="2305" width="8.83203125" style="142" customWidth="1"/>
    <col min="2306" max="2306" width="27.83203125" style="142" customWidth="1"/>
    <col min="2307" max="2307" width="72.6640625" style="142" customWidth="1"/>
    <col min="2308" max="2308" width="16.83203125" style="142" customWidth="1"/>
    <col min="2309" max="2311" width="14.83203125" style="142" customWidth="1"/>
    <col min="2312" max="2312" width="14.6640625" style="142" customWidth="1"/>
    <col min="2313" max="2560" width="9.33203125" style="142"/>
    <col min="2561" max="2561" width="8.83203125" style="142" customWidth="1"/>
    <col min="2562" max="2562" width="27.83203125" style="142" customWidth="1"/>
    <col min="2563" max="2563" width="72.6640625" style="142" customWidth="1"/>
    <col min="2564" max="2564" width="16.83203125" style="142" customWidth="1"/>
    <col min="2565" max="2567" width="14.83203125" style="142" customWidth="1"/>
    <col min="2568" max="2568" width="14.6640625" style="142" customWidth="1"/>
    <col min="2569" max="2816" width="9.33203125" style="142"/>
    <col min="2817" max="2817" width="8.83203125" style="142" customWidth="1"/>
    <col min="2818" max="2818" width="27.83203125" style="142" customWidth="1"/>
    <col min="2819" max="2819" width="72.6640625" style="142" customWidth="1"/>
    <col min="2820" max="2820" width="16.83203125" style="142" customWidth="1"/>
    <col min="2821" max="2823" width="14.83203125" style="142" customWidth="1"/>
    <col min="2824" max="2824" width="14.6640625" style="142" customWidth="1"/>
    <col min="2825" max="3072" width="9.33203125" style="142"/>
    <col min="3073" max="3073" width="8.83203125" style="142" customWidth="1"/>
    <col min="3074" max="3074" width="27.83203125" style="142" customWidth="1"/>
    <col min="3075" max="3075" width="72.6640625" style="142" customWidth="1"/>
    <col min="3076" max="3076" width="16.83203125" style="142" customWidth="1"/>
    <col min="3077" max="3079" width="14.83203125" style="142" customWidth="1"/>
    <col min="3080" max="3080" width="14.6640625" style="142" customWidth="1"/>
    <col min="3081" max="3328" width="9.33203125" style="142"/>
    <col min="3329" max="3329" width="8.83203125" style="142" customWidth="1"/>
    <col min="3330" max="3330" width="27.83203125" style="142" customWidth="1"/>
    <col min="3331" max="3331" width="72.6640625" style="142" customWidth="1"/>
    <col min="3332" max="3332" width="16.83203125" style="142" customWidth="1"/>
    <col min="3333" max="3335" width="14.83203125" style="142" customWidth="1"/>
    <col min="3336" max="3336" width="14.6640625" style="142" customWidth="1"/>
    <col min="3337" max="3584" width="9.33203125" style="142"/>
    <col min="3585" max="3585" width="8.83203125" style="142" customWidth="1"/>
    <col min="3586" max="3586" width="27.83203125" style="142" customWidth="1"/>
    <col min="3587" max="3587" width="72.6640625" style="142" customWidth="1"/>
    <col min="3588" max="3588" width="16.83203125" style="142" customWidth="1"/>
    <col min="3589" max="3591" width="14.83203125" style="142" customWidth="1"/>
    <col min="3592" max="3592" width="14.6640625" style="142" customWidth="1"/>
    <col min="3593" max="3840" width="9.33203125" style="142"/>
    <col min="3841" max="3841" width="8.83203125" style="142" customWidth="1"/>
    <col min="3842" max="3842" width="27.83203125" style="142" customWidth="1"/>
    <col min="3843" max="3843" width="72.6640625" style="142" customWidth="1"/>
    <col min="3844" max="3844" width="16.83203125" style="142" customWidth="1"/>
    <col min="3845" max="3847" width="14.83203125" style="142" customWidth="1"/>
    <col min="3848" max="3848" width="14.6640625" style="142" customWidth="1"/>
    <col min="3849" max="4096" width="9.33203125" style="142"/>
    <col min="4097" max="4097" width="8.83203125" style="142" customWidth="1"/>
    <col min="4098" max="4098" width="27.83203125" style="142" customWidth="1"/>
    <col min="4099" max="4099" width="72.6640625" style="142" customWidth="1"/>
    <col min="4100" max="4100" width="16.83203125" style="142" customWidth="1"/>
    <col min="4101" max="4103" width="14.83203125" style="142" customWidth="1"/>
    <col min="4104" max="4104" width="14.6640625" style="142" customWidth="1"/>
    <col min="4105" max="4352" width="9.33203125" style="142"/>
    <col min="4353" max="4353" width="8.83203125" style="142" customWidth="1"/>
    <col min="4354" max="4354" width="27.83203125" style="142" customWidth="1"/>
    <col min="4355" max="4355" width="72.6640625" style="142" customWidth="1"/>
    <col min="4356" max="4356" width="16.83203125" style="142" customWidth="1"/>
    <col min="4357" max="4359" width="14.83203125" style="142" customWidth="1"/>
    <col min="4360" max="4360" width="14.6640625" style="142" customWidth="1"/>
    <col min="4361" max="4608" width="9.33203125" style="142"/>
    <col min="4609" max="4609" width="8.83203125" style="142" customWidth="1"/>
    <col min="4610" max="4610" width="27.83203125" style="142" customWidth="1"/>
    <col min="4611" max="4611" width="72.6640625" style="142" customWidth="1"/>
    <col min="4612" max="4612" width="16.83203125" style="142" customWidth="1"/>
    <col min="4613" max="4615" width="14.83203125" style="142" customWidth="1"/>
    <col min="4616" max="4616" width="14.6640625" style="142" customWidth="1"/>
    <col min="4617" max="4864" width="9.33203125" style="142"/>
    <col min="4865" max="4865" width="8.83203125" style="142" customWidth="1"/>
    <col min="4866" max="4866" width="27.83203125" style="142" customWidth="1"/>
    <col min="4867" max="4867" width="72.6640625" style="142" customWidth="1"/>
    <col min="4868" max="4868" width="16.83203125" style="142" customWidth="1"/>
    <col min="4869" max="4871" width="14.83203125" style="142" customWidth="1"/>
    <col min="4872" max="4872" width="14.6640625" style="142" customWidth="1"/>
    <col min="4873" max="5120" width="9.33203125" style="142"/>
    <col min="5121" max="5121" width="8.83203125" style="142" customWidth="1"/>
    <col min="5122" max="5122" width="27.83203125" style="142" customWidth="1"/>
    <col min="5123" max="5123" width="72.6640625" style="142" customWidth="1"/>
    <col min="5124" max="5124" width="16.83203125" style="142" customWidth="1"/>
    <col min="5125" max="5127" width="14.83203125" style="142" customWidth="1"/>
    <col min="5128" max="5128" width="14.6640625" style="142" customWidth="1"/>
    <col min="5129" max="5376" width="9.33203125" style="142"/>
    <col min="5377" max="5377" width="8.83203125" style="142" customWidth="1"/>
    <col min="5378" max="5378" width="27.83203125" style="142" customWidth="1"/>
    <col min="5379" max="5379" width="72.6640625" style="142" customWidth="1"/>
    <col min="5380" max="5380" width="16.83203125" style="142" customWidth="1"/>
    <col min="5381" max="5383" width="14.83203125" style="142" customWidth="1"/>
    <col min="5384" max="5384" width="14.6640625" style="142" customWidth="1"/>
    <col min="5385" max="5632" width="9.33203125" style="142"/>
    <col min="5633" max="5633" width="8.83203125" style="142" customWidth="1"/>
    <col min="5634" max="5634" width="27.83203125" style="142" customWidth="1"/>
    <col min="5635" max="5635" width="72.6640625" style="142" customWidth="1"/>
    <col min="5636" max="5636" width="16.83203125" style="142" customWidth="1"/>
    <col min="5637" max="5639" width="14.83203125" style="142" customWidth="1"/>
    <col min="5640" max="5640" width="14.6640625" style="142" customWidth="1"/>
    <col min="5641" max="5888" width="9.33203125" style="142"/>
    <col min="5889" max="5889" width="8.83203125" style="142" customWidth="1"/>
    <col min="5890" max="5890" width="27.83203125" style="142" customWidth="1"/>
    <col min="5891" max="5891" width="72.6640625" style="142" customWidth="1"/>
    <col min="5892" max="5892" width="16.83203125" style="142" customWidth="1"/>
    <col min="5893" max="5895" width="14.83203125" style="142" customWidth="1"/>
    <col min="5896" max="5896" width="14.6640625" style="142" customWidth="1"/>
    <col min="5897" max="6144" width="9.33203125" style="142"/>
    <col min="6145" max="6145" width="8.83203125" style="142" customWidth="1"/>
    <col min="6146" max="6146" width="27.83203125" style="142" customWidth="1"/>
    <col min="6147" max="6147" width="72.6640625" style="142" customWidth="1"/>
    <col min="6148" max="6148" width="16.83203125" style="142" customWidth="1"/>
    <col min="6149" max="6151" width="14.83203125" style="142" customWidth="1"/>
    <col min="6152" max="6152" width="14.6640625" style="142" customWidth="1"/>
    <col min="6153" max="6400" width="9.33203125" style="142"/>
    <col min="6401" max="6401" width="8.83203125" style="142" customWidth="1"/>
    <col min="6402" max="6402" width="27.83203125" style="142" customWidth="1"/>
    <col min="6403" max="6403" width="72.6640625" style="142" customWidth="1"/>
    <col min="6404" max="6404" width="16.83203125" style="142" customWidth="1"/>
    <col min="6405" max="6407" width="14.83203125" style="142" customWidth="1"/>
    <col min="6408" max="6408" width="14.6640625" style="142" customWidth="1"/>
    <col min="6409" max="6656" width="9.33203125" style="142"/>
    <col min="6657" max="6657" width="8.83203125" style="142" customWidth="1"/>
    <col min="6658" max="6658" width="27.83203125" style="142" customWidth="1"/>
    <col min="6659" max="6659" width="72.6640625" style="142" customWidth="1"/>
    <col min="6660" max="6660" width="16.83203125" style="142" customWidth="1"/>
    <col min="6661" max="6663" width="14.83203125" style="142" customWidth="1"/>
    <col min="6664" max="6664" width="14.6640625" style="142" customWidth="1"/>
    <col min="6665" max="6912" width="9.33203125" style="142"/>
    <col min="6913" max="6913" width="8.83203125" style="142" customWidth="1"/>
    <col min="6914" max="6914" width="27.83203125" style="142" customWidth="1"/>
    <col min="6915" max="6915" width="72.6640625" style="142" customWidth="1"/>
    <col min="6916" max="6916" width="16.83203125" style="142" customWidth="1"/>
    <col min="6917" max="6919" width="14.83203125" style="142" customWidth="1"/>
    <col min="6920" max="6920" width="14.6640625" style="142" customWidth="1"/>
    <col min="6921" max="7168" width="9.33203125" style="142"/>
    <col min="7169" max="7169" width="8.83203125" style="142" customWidth="1"/>
    <col min="7170" max="7170" width="27.83203125" style="142" customWidth="1"/>
    <col min="7171" max="7171" width="72.6640625" style="142" customWidth="1"/>
    <col min="7172" max="7172" width="16.83203125" style="142" customWidth="1"/>
    <col min="7173" max="7175" width="14.83203125" style="142" customWidth="1"/>
    <col min="7176" max="7176" width="14.6640625" style="142" customWidth="1"/>
    <col min="7177" max="7424" width="9.33203125" style="142"/>
    <col min="7425" max="7425" width="8.83203125" style="142" customWidth="1"/>
    <col min="7426" max="7426" width="27.83203125" style="142" customWidth="1"/>
    <col min="7427" max="7427" width="72.6640625" style="142" customWidth="1"/>
    <col min="7428" max="7428" width="16.83203125" style="142" customWidth="1"/>
    <col min="7429" max="7431" width="14.83203125" style="142" customWidth="1"/>
    <col min="7432" max="7432" width="14.6640625" style="142" customWidth="1"/>
    <col min="7433" max="7680" width="9.33203125" style="142"/>
    <col min="7681" max="7681" width="8.83203125" style="142" customWidth="1"/>
    <col min="7682" max="7682" width="27.83203125" style="142" customWidth="1"/>
    <col min="7683" max="7683" width="72.6640625" style="142" customWidth="1"/>
    <col min="7684" max="7684" width="16.83203125" style="142" customWidth="1"/>
    <col min="7685" max="7687" width="14.83203125" style="142" customWidth="1"/>
    <col min="7688" max="7688" width="14.6640625" style="142" customWidth="1"/>
    <col min="7689" max="7936" width="9.33203125" style="142"/>
    <col min="7937" max="7937" width="8.83203125" style="142" customWidth="1"/>
    <col min="7938" max="7938" width="27.83203125" style="142" customWidth="1"/>
    <col min="7939" max="7939" width="72.6640625" style="142" customWidth="1"/>
    <col min="7940" max="7940" width="16.83203125" style="142" customWidth="1"/>
    <col min="7941" max="7943" width="14.83203125" style="142" customWidth="1"/>
    <col min="7944" max="7944" width="14.6640625" style="142" customWidth="1"/>
    <col min="7945" max="8192" width="9.33203125" style="142"/>
    <col min="8193" max="8193" width="8.83203125" style="142" customWidth="1"/>
    <col min="8194" max="8194" width="27.83203125" style="142" customWidth="1"/>
    <col min="8195" max="8195" width="72.6640625" style="142" customWidth="1"/>
    <col min="8196" max="8196" width="16.83203125" style="142" customWidth="1"/>
    <col min="8197" max="8199" width="14.83203125" style="142" customWidth="1"/>
    <col min="8200" max="8200" width="14.6640625" style="142" customWidth="1"/>
    <col min="8201" max="8448" width="9.33203125" style="142"/>
    <col min="8449" max="8449" width="8.83203125" style="142" customWidth="1"/>
    <col min="8450" max="8450" width="27.83203125" style="142" customWidth="1"/>
    <col min="8451" max="8451" width="72.6640625" style="142" customWidth="1"/>
    <col min="8452" max="8452" width="16.83203125" style="142" customWidth="1"/>
    <col min="8453" max="8455" width="14.83203125" style="142" customWidth="1"/>
    <col min="8456" max="8456" width="14.6640625" style="142" customWidth="1"/>
    <col min="8457" max="8704" width="9.33203125" style="142"/>
    <col min="8705" max="8705" width="8.83203125" style="142" customWidth="1"/>
    <col min="8706" max="8706" width="27.83203125" style="142" customWidth="1"/>
    <col min="8707" max="8707" width="72.6640625" style="142" customWidth="1"/>
    <col min="8708" max="8708" width="16.83203125" style="142" customWidth="1"/>
    <col min="8709" max="8711" width="14.83203125" style="142" customWidth="1"/>
    <col min="8712" max="8712" width="14.6640625" style="142" customWidth="1"/>
    <col min="8713" max="8960" width="9.33203125" style="142"/>
    <col min="8961" max="8961" width="8.83203125" style="142" customWidth="1"/>
    <col min="8962" max="8962" width="27.83203125" style="142" customWidth="1"/>
    <col min="8963" max="8963" width="72.6640625" style="142" customWidth="1"/>
    <col min="8964" max="8964" width="16.83203125" style="142" customWidth="1"/>
    <col min="8965" max="8967" width="14.83203125" style="142" customWidth="1"/>
    <col min="8968" max="8968" width="14.6640625" style="142" customWidth="1"/>
    <col min="8969" max="9216" width="9.33203125" style="142"/>
    <col min="9217" max="9217" width="8.83203125" style="142" customWidth="1"/>
    <col min="9218" max="9218" width="27.83203125" style="142" customWidth="1"/>
    <col min="9219" max="9219" width="72.6640625" style="142" customWidth="1"/>
    <col min="9220" max="9220" width="16.83203125" style="142" customWidth="1"/>
    <col min="9221" max="9223" width="14.83203125" style="142" customWidth="1"/>
    <col min="9224" max="9224" width="14.6640625" style="142" customWidth="1"/>
    <col min="9225" max="9472" width="9.33203125" style="142"/>
    <col min="9473" max="9473" width="8.83203125" style="142" customWidth="1"/>
    <col min="9474" max="9474" width="27.83203125" style="142" customWidth="1"/>
    <col min="9475" max="9475" width="72.6640625" style="142" customWidth="1"/>
    <col min="9476" max="9476" width="16.83203125" style="142" customWidth="1"/>
    <col min="9477" max="9479" width="14.83203125" style="142" customWidth="1"/>
    <col min="9480" max="9480" width="14.6640625" style="142" customWidth="1"/>
    <col min="9481" max="9728" width="9.33203125" style="142"/>
    <col min="9729" max="9729" width="8.83203125" style="142" customWidth="1"/>
    <col min="9730" max="9730" width="27.83203125" style="142" customWidth="1"/>
    <col min="9731" max="9731" width="72.6640625" style="142" customWidth="1"/>
    <col min="9732" max="9732" width="16.83203125" style="142" customWidth="1"/>
    <col min="9733" max="9735" width="14.83203125" style="142" customWidth="1"/>
    <col min="9736" max="9736" width="14.6640625" style="142" customWidth="1"/>
    <col min="9737" max="9984" width="9.33203125" style="142"/>
    <col min="9985" max="9985" width="8.83203125" style="142" customWidth="1"/>
    <col min="9986" max="9986" width="27.83203125" style="142" customWidth="1"/>
    <col min="9987" max="9987" width="72.6640625" style="142" customWidth="1"/>
    <col min="9988" max="9988" width="16.83203125" style="142" customWidth="1"/>
    <col min="9989" max="9991" width="14.83203125" style="142" customWidth="1"/>
    <col min="9992" max="9992" width="14.6640625" style="142" customWidth="1"/>
    <col min="9993" max="10240" width="9.33203125" style="142"/>
    <col min="10241" max="10241" width="8.83203125" style="142" customWidth="1"/>
    <col min="10242" max="10242" width="27.83203125" style="142" customWidth="1"/>
    <col min="10243" max="10243" width="72.6640625" style="142" customWidth="1"/>
    <col min="10244" max="10244" width="16.83203125" style="142" customWidth="1"/>
    <col min="10245" max="10247" width="14.83203125" style="142" customWidth="1"/>
    <col min="10248" max="10248" width="14.6640625" style="142" customWidth="1"/>
    <col min="10249" max="10496" width="9.33203125" style="142"/>
    <col min="10497" max="10497" width="8.83203125" style="142" customWidth="1"/>
    <col min="10498" max="10498" width="27.83203125" style="142" customWidth="1"/>
    <col min="10499" max="10499" width="72.6640625" style="142" customWidth="1"/>
    <col min="10500" max="10500" width="16.83203125" style="142" customWidth="1"/>
    <col min="10501" max="10503" width="14.83203125" style="142" customWidth="1"/>
    <col min="10504" max="10504" width="14.6640625" style="142" customWidth="1"/>
    <col min="10505" max="10752" width="9.33203125" style="142"/>
    <col min="10753" max="10753" width="8.83203125" style="142" customWidth="1"/>
    <col min="10754" max="10754" width="27.83203125" style="142" customWidth="1"/>
    <col min="10755" max="10755" width="72.6640625" style="142" customWidth="1"/>
    <col min="10756" max="10756" width="16.83203125" style="142" customWidth="1"/>
    <col min="10757" max="10759" width="14.83203125" style="142" customWidth="1"/>
    <col min="10760" max="10760" width="14.6640625" style="142" customWidth="1"/>
    <col min="10761" max="11008" width="9.33203125" style="142"/>
    <col min="11009" max="11009" width="8.83203125" style="142" customWidth="1"/>
    <col min="11010" max="11010" width="27.83203125" style="142" customWidth="1"/>
    <col min="11011" max="11011" width="72.6640625" style="142" customWidth="1"/>
    <col min="11012" max="11012" width="16.83203125" style="142" customWidth="1"/>
    <col min="11013" max="11015" width="14.83203125" style="142" customWidth="1"/>
    <col min="11016" max="11016" width="14.6640625" style="142" customWidth="1"/>
    <col min="11017" max="11264" width="9.33203125" style="142"/>
    <col min="11265" max="11265" width="8.83203125" style="142" customWidth="1"/>
    <col min="11266" max="11266" width="27.83203125" style="142" customWidth="1"/>
    <col min="11267" max="11267" width="72.6640625" style="142" customWidth="1"/>
    <col min="11268" max="11268" width="16.83203125" style="142" customWidth="1"/>
    <col min="11269" max="11271" width="14.83203125" style="142" customWidth="1"/>
    <col min="11272" max="11272" width="14.6640625" style="142" customWidth="1"/>
    <col min="11273" max="11520" width="9.33203125" style="142"/>
    <col min="11521" max="11521" width="8.83203125" style="142" customWidth="1"/>
    <col min="11522" max="11522" width="27.83203125" style="142" customWidth="1"/>
    <col min="11523" max="11523" width="72.6640625" style="142" customWidth="1"/>
    <col min="11524" max="11524" width="16.83203125" style="142" customWidth="1"/>
    <col min="11525" max="11527" width="14.83203125" style="142" customWidth="1"/>
    <col min="11528" max="11528" width="14.6640625" style="142" customWidth="1"/>
    <col min="11529" max="11776" width="9.33203125" style="142"/>
    <col min="11777" max="11777" width="8.83203125" style="142" customWidth="1"/>
    <col min="11778" max="11778" width="27.83203125" style="142" customWidth="1"/>
    <col min="11779" max="11779" width="72.6640625" style="142" customWidth="1"/>
    <col min="11780" max="11780" width="16.83203125" style="142" customWidth="1"/>
    <col min="11781" max="11783" width="14.83203125" style="142" customWidth="1"/>
    <col min="11784" max="11784" width="14.6640625" style="142" customWidth="1"/>
    <col min="11785" max="12032" width="9.33203125" style="142"/>
    <col min="12033" max="12033" width="8.83203125" style="142" customWidth="1"/>
    <col min="12034" max="12034" width="27.83203125" style="142" customWidth="1"/>
    <col min="12035" max="12035" width="72.6640625" style="142" customWidth="1"/>
    <col min="12036" max="12036" width="16.83203125" style="142" customWidth="1"/>
    <col min="12037" max="12039" width="14.83203125" style="142" customWidth="1"/>
    <col min="12040" max="12040" width="14.6640625" style="142" customWidth="1"/>
    <col min="12041" max="12288" width="9.33203125" style="142"/>
    <col min="12289" max="12289" width="8.83203125" style="142" customWidth="1"/>
    <col min="12290" max="12290" width="27.83203125" style="142" customWidth="1"/>
    <col min="12291" max="12291" width="72.6640625" style="142" customWidth="1"/>
    <col min="12292" max="12292" width="16.83203125" style="142" customWidth="1"/>
    <col min="12293" max="12295" width="14.83203125" style="142" customWidth="1"/>
    <col min="12296" max="12296" width="14.6640625" style="142" customWidth="1"/>
    <col min="12297" max="12544" width="9.33203125" style="142"/>
    <col min="12545" max="12545" width="8.83203125" style="142" customWidth="1"/>
    <col min="12546" max="12546" width="27.83203125" style="142" customWidth="1"/>
    <col min="12547" max="12547" width="72.6640625" style="142" customWidth="1"/>
    <col min="12548" max="12548" width="16.83203125" style="142" customWidth="1"/>
    <col min="12549" max="12551" width="14.83203125" style="142" customWidth="1"/>
    <col min="12552" max="12552" width="14.6640625" style="142" customWidth="1"/>
    <col min="12553" max="12800" width="9.33203125" style="142"/>
    <col min="12801" max="12801" width="8.83203125" style="142" customWidth="1"/>
    <col min="12802" max="12802" width="27.83203125" style="142" customWidth="1"/>
    <col min="12803" max="12803" width="72.6640625" style="142" customWidth="1"/>
    <col min="12804" max="12804" width="16.83203125" style="142" customWidth="1"/>
    <col min="12805" max="12807" width="14.83203125" style="142" customWidth="1"/>
    <col min="12808" max="12808" width="14.6640625" style="142" customWidth="1"/>
    <col min="12809" max="13056" width="9.33203125" style="142"/>
    <col min="13057" max="13057" width="8.83203125" style="142" customWidth="1"/>
    <col min="13058" max="13058" width="27.83203125" style="142" customWidth="1"/>
    <col min="13059" max="13059" width="72.6640625" style="142" customWidth="1"/>
    <col min="13060" max="13060" width="16.83203125" style="142" customWidth="1"/>
    <col min="13061" max="13063" width="14.83203125" style="142" customWidth="1"/>
    <col min="13064" max="13064" width="14.6640625" style="142" customWidth="1"/>
    <col min="13065" max="13312" width="9.33203125" style="142"/>
    <col min="13313" max="13313" width="8.83203125" style="142" customWidth="1"/>
    <col min="13314" max="13314" width="27.83203125" style="142" customWidth="1"/>
    <col min="13315" max="13315" width="72.6640625" style="142" customWidth="1"/>
    <col min="13316" max="13316" width="16.83203125" style="142" customWidth="1"/>
    <col min="13317" max="13319" width="14.83203125" style="142" customWidth="1"/>
    <col min="13320" max="13320" width="14.6640625" style="142" customWidth="1"/>
    <col min="13321" max="13568" width="9.33203125" style="142"/>
    <col min="13569" max="13569" width="8.83203125" style="142" customWidth="1"/>
    <col min="13570" max="13570" width="27.83203125" style="142" customWidth="1"/>
    <col min="13571" max="13571" width="72.6640625" style="142" customWidth="1"/>
    <col min="13572" max="13572" width="16.83203125" style="142" customWidth="1"/>
    <col min="13573" max="13575" width="14.83203125" style="142" customWidth="1"/>
    <col min="13576" max="13576" width="14.6640625" style="142" customWidth="1"/>
    <col min="13577" max="13824" width="9.33203125" style="142"/>
    <col min="13825" max="13825" width="8.83203125" style="142" customWidth="1"/>
    <col min="13826" max="13826" width="27.83203125" style="142" customWidth="1"/>
    <col min="13827" max="13827" width="72.6640625" style="142" customWidth="1"/>
    <col min="13828" max="13828" width="16.83203125" style="142" customWidth="1"/>
    <col min="13829" max="13831" width="14.83203125" style="142" customWidth="1"/>
    <col min="13832" max="13832" width="14.6640625" style="142" customWidth="1"/>
    <col min="13833" max="14080" width="9.33203125" style="142"/>
    <col min="14081" max="14081" width="8.83203125" style="142" customWidth="1"/>
    <col min="14082" max="14082" width="27.83203125" style="142" customWidth="1"/>
    <col min="14083" max="14083" width="72.6640625" style="142" customWidth="1"/>
    <col min="14084" max="14084" width="16.83203125" style="142" customWidth="1"/>
    <col min="14085" max="14087" width="14.83203125" style="142" customWidth="1"/>
    <col min="14088" max="14088" width="14.6640625" style="142" customWidth="1"/>
    <col min="14089" max="14336" width="9.33203125" style="142"/>
    <col min="14337" max="14337" width="8.83203125" style="142" customWidth="1"/>
    <col min="14338" max="14338" width="27.83203125" style="142" customWidth="1"/>
    <col min="14339" max="14339" width="72.6640625" style="142" customWidth="1"/>
    <col min="14340" max="14340" width="16.83203125" style="142" customWidth="1"/>
    <col min="14341" max="14343" width="14.83203125" style="142" customWidth="1"/>
    <col min="14344" max="14344" width="14.6640625" style="142" customWidth="1"/>
    <col min="14345" max="14592" width="9.33203125" style="142"/>
    <col min="14593" max="14593" width="8.83203125" style="142" customWidth="1"/>
    <col min="14594" max="14594" width="27.83203125" style="142" customWidth="1"/>
    <col min="14595" max="14595" width="72.6640625" style="142" customWidth="1"/>
    <col min="14596" max="14596" width="16.83203125" style="142" customWidth="1"/>
    <col min="14597" max="14599" width="14.83203125" style="142" customWidth="1"/>
    <col min="14600" max="14600" width="14.6640625" style="142" customWidth="1"/>
    <col min="14601" max="14848" width="9.33203125" style="142"/>
    <col min="14849" max="14849" width="8.83203125" style="142" customWidth="1"/>
    <col min="14850" max="14850" width="27.83203125" style="142" customWidth="1"/>
    <col min="14851" max="14851" width="72.6640625" style="142" customWidth="1"/>
    <col min="14852" max="14852" width="16.83203125" style="142" customWidth="1"/>
    <col min="14853" max="14855" width="14.83203125" style="142" customWidth="1"/>
    <col min="14856" max="14856" width="14.6640625" style="142" customWidth="1"/>
    <col min="14857" max="15104" width="9.33203125" style="142"/>
    <col min="15105" max="15105" width="8.83203125" style="142" customWidth="1"/>
    <col min="15106" max="15106" width="27.83203125" style="142" customWidth="1"/>
    <col min="15107" max="15107" width="72.6640625" style="142" customWidth="1"/>
    <col min="15108" max="15108" width="16.83203125" style="142" customWidth="1"/>
    <col min="15109" max="15111" width="14.83203125" style="142" customWidth="1"/>
    <col min="15112" max="15112" width="14.6640625" style="142" customWidth="1"/>
    <col min="15113" max="15360" width="9.33203125" style="142"/>
    <col min="15361" max="15361" width="8.83203125" style="142" customWidth="1"/>
    <col min="15362" max="15362" width="27.83203125" style="142" customWidth="1"/>
    <col min="15363" max="15363" width="72.6640625" style="142" customWidth="1"/>
    <col min="15364" max="15364" width="16.83203125" style="142" customWidth="1"/>
    <col min="15365" max="15367" width="14.83203125" style="142" customWidth="1"/>
    <col min="15368" max="15368" width="14.6640625" style="142" customWidth="1"/>
    <col min="15369" max="15616" width="9.33203125" style="142"/>
    <col min="15617" max="15617" width="8.83203125" style="142" customWidth="1"/>
    <col min="15618" max="15618" width="27.83203125" style="142" customWidth="1"/>
    <col min="15619" max="15619" width="72.6640625" style="142" customWidth="1"/>
    <col min="15620" max="15620" width="16.83203125" style="142" customWidth="1"/>
    <col min="15621" max="15623" width="14.83203125" style="142" customWidth="1"/>
    <col min="15624" max="15624" width="14.6640625" style="142" customWidth="1"/>
    <col min="15625" max="15872" width="9.33203125" style="142"/>
    <col min="15873" max="15873" width="8.83203125" style="142" customWidth="1"/>
    <col min="15874" max="15874" width="27.83203125" style="142" customWidth="1"/>
    <col min="15875" max="15875" width="72.6640625" style="142" customWidth="1"/>
    <col min="15876" max="15876" width="16.83203125" style="142" customWidth="1"/>
    <col min="15877" max="15879" width="14.83203125" style="142" customWidth="1"/>
    <col min="15880" max="15880" width="14.6640625" style="142" customWidth="1"/>
    <col min="15881" max="16128" width="9.33203125" style="142"/>
    <col min="16129" max="16129" width="8.83203125" style="142" customWidth="1"/>
    <col min="16130" max="16130" width="27.83203125" style="142" customWidth="1"/>
    <col min="16131" max="16131" width="72.6640625" style="142" customWidth="1"/>
    <col min="16132" max="16132" width="16.83203125" style="142" customWidth="1"/>
    <col min="16133" max="16135" width="14.83203125" style="142" customWidth="1"/>
    <col min="16136" max="16136" width="14.6640625" style="142" customWidth="1"/>
    <col min="16137" max="16384" width="9.33203125" style="142"/>
  </cols>
  <sheetData>
    <row r="1" spans="1:12" s="136" customFormat="1" x14ac:dyDescent="0.2">
      <c r="E1" s="137"/>
      <c r="F1" s="138" t="s">
        <v>0</v>
      </c>
      <c r="G1" s="139" t="s">
        <v>1</v>
      </c>
    </row>
    <row r="2" spans="1:12" ht="28.5" customHeight="1" x14ac:dyDescent="0.2">
      <c r="A2" s="140" t="s">
        <v>2</v>
      </c>
      <c r="B2" s="140"/>
      <c r="C2" s="330" t="s">
        <v>779</v>
      </c>
      <c r="D2" s="330"/>
      <c r="E2" s="330"/>
      <c r="F2" s="330"/>
      <c r="G2" s="330"/>
      <c r="H2" s="141"/>
      <c r="I2" s="141"/>
      <c r="J2" s="141"/>
      <c r="K2" s="141"/>
      <c r="L2" s="141"/>
    </row>
    <row r="3" spans="1:12" s="136" customFormat="1" outlineLevel="1" x14ac:dyDescent="0.2">
      <c r="A3" s="143" t="s">
        <v>4</v>
      </c>
      <c r="B3" s="143"/>
      <c r="C3" s="331" t="s">
        <v>5</v>
      </c>
      <c r="D3" s="331"/>
      <c r="E3" s="331"/>
      <c r="F3" s="331"/>
      <c r="G3" s="331"/>
      <c r="H3" s="144"/>
      <c r="I3" s="144"/>
      <c r="J3" s="144"/>
      <c r="K3" s="144"/>
      <c r="L3" s="144"/>
    </row>
    <row r="4" spans="1:12" ht="21.95" customHeight="1" x14ac:dyDescent="0.2">
      <c r="A4" s="140" t="s">
        <v>6</v>
      </c>
      <c r="B4" s="140"/>
      <c r="C4" s="330" t="s">
        <v>7</v>
      </c>
      <c r="D4" s="330"/>
      <c r="E4" s="330"/>
      <c r="F4" s="330"/>
      <c r="G4" s="330"/>
      <c r="H4" s="141"/>
      <c r="I4" s="141"/>
      <c r="J4" s="141"/>
      <c r="K4" s="141"/>
      <c r="L4" s="141"/>
    </row>
    <row r="5" spans="1:12" s="136" customFormat="1" outlineLevel="1" x14ac:dyDescent="0.2">
      <c r="A5" s="143" t="s">
        <v>8</v>
      </c>
      <c r="B5" s="143"/>
      <c r="C5" s="331" t="s">
        <v>9</v>
      </c>
      <c r="D5" s="331"/>
      <c r="E5" s="331"/>
      <c r="F5" s="331"/>
      <c r="G5" s="331"/>
      <c r="H5" s="144"/>
      <c r="I5" s="144"/>
      <c r="J5" s="144"/>
      <c r="K5" s="144"/>
      <c r="L5" s="144"/>
    </row>
    <row r="6" spans="1:12" s="136" customFormat="1" ht="18" customHeight="1" x14ac:dyDescent="0.25">
      <c r="A6" s="145"/>
      <c r="B6" s="145"/>
      <c r="C6" s="146" t="s">
        <v>10</v>
      </c>
      <c r="D6" s="332" t="s">
        <v>912</v>
      </c>
      <c r="E6" s="332"/>
      <c r="F6" s="332"/>
      <c r="G6" s="332"/>
    </row>
    <row r="7" spans="1:12" s="136" customFormat="1" ht="15" x14ac:dyDescent="0.2">
      <c r="B7" s="333" t="s">
        <v>12</v>
      </c>
      <c r="C7" s="333"/>
      <c r="D7" s="333"/>
      <c r="E7" s="333"/>
      <c r="F7" s="333"/>
      <c r="G7" s="333"/>
    </row>
    <row r="8" spans="1:12" s="136" customFormat="1" ht="21.95" customHeight="1" x14ac:dyDescent="0.2">
      <c r="A8" s="147" t="s">
        <v>13</v>
      </c>
      <c r="B8" s="334" t="s">
        <v>913</v>
      </c>
      <c r="C8" s="335"/>
      <c r="D8" s="335"/>
      <c r="E8" s="335"/>
      <c r="F8" s="335"/>
      <c r="G8" s="335"/>
    </row>
    <row r="9" spans="1:12" s="136" customFormat="1" ht="18" customHeight="1" x14ac:dyDescent="0.2">
      <c r="A9" s="148"/>
      <c r="B9" s="336" t="s">
        <v>15</v>
      </c>
      <c r="C9" s="336"/>
      <c r="D9" s="336"/>
      <c r="E9" s="336"/>
      <c r="F9" s="336"/>
      <c r="G9" s="336"/>
    </row>
    <row r="10" spans="1:12" s="136" customFormat="1" x14ac:dyDescent="0.2">
      <c r="A10" s="149" t="s">
        <v>16</v>
      </c>
      <c r="B10" s="149"/>
      <c r="C10" s="330" t="s">
        <v>914</v>
      </c>
      <c r="D10" s="330"/>
      <c r="E10" s="330"/>
      <c r="F10" s="330"/>
      <c r="G10" s="330"/>
    </row>
    <row r="11" spans="1:12" ht="21.95" customHeight="1" x14ac:dyDescent="0.2">
      <c r="C11" s="150" t="s">
        <v>18</v>
      </c>
      <c r="D11" s="150"/>
      <c r="E11" s="150"/>
      <c r="F11" s="151" t="s">
        <v>915</v>
      </c>
      <c r="G11" s="152" t="s">
        <v>19</v>
      </c>
    </row>
    <row r="12" spans="1:12" hidden="1" outlineLevel="1" x14ac:dyDescent="0.2">
      <c r="C12" s="153"/>
      <c r="D12" s="153" t="s">
        <v>20</v>
      </c>
      <c r="E12" s="153"/>
      <c r="F12" s="154"/>
      <c r="G12" s="155"/>
    </row>
    <row r="13" spans="1:12" hidden="1" outlineLevel="1" x14ac:dyDescent="0.2">
      <c r="C13" s="156"/>
      <c r="D13" s="157" t="s">
        <v>21</v>
      </c>
      <c r="E13" s="157"/>
      <c r="F13" s="158" t="s">
        <v>916</v>
      </c>
      <c r="G13" s="159" t="s">
        <v>19</v>
      </c>
    </row>
    <row r="14" spans="1:12" hidden="1" outlineLevel="1" x14ac:dyDescent="0.2">
      <c r="C14" s="156"/>
      <c r="D14" s="157" t="s">
        <v>110</v>
      </c>
      <c r="E14" s="157"/>
      <c r="F14" s="158" t="s">
        <v>917</v>
      </c>
      <c r="G14" s="159" t="s">
        <v>19</v>
      </c>
    </row>
    <row r="15" spans="1:12" collapsed="1" x14ac:dyDescent="0.2">
      <c r="C15" s="160" t="s">
        <v>22</v>
      </c>
      <c r="D15" s="160"/>
      <c r="E15" s="160"/>
      <c r="F15" s="161" t="s">
        <v>918</v>
      </c>
      <c r="G15" s="152" t="s">
        <v>19</v>
      </c>
    </row>
    <row r="16" spans="1:12" x14ac:dyDescent="0.2">
      <c r="C16" s="160" t="s">
        <v>24</v>
      </c>
      <c r="D16" s="160"/>
      <c r="E16" s="160"/>
      <c r="F16" s="161" t="s">
        <v>919</v>
      </c>
      <c r="G16" s="161" t="s">
        <v>26</v>
      </c>
    </row>
    <row r="17" spans="1:8" ht="21.95" customHeight="1" x14ac:dyDescent="0.2">
      <c r="A17" s="337" t="s">
        <v>27</v>
      </c>
      <c r="B17" s="337"/>
      <c r="C17" s="337"/>
      <c r="D17" s="337"/>
      <c r="E17" s="337"/>
      <c r="F17" s="337"/>
      <c r="G17" s="337"/>
    </row>
    <row r="18" spans="1:8" s="164" customFormat="1" ht="49.7" customHeight="1" x14ac:dyDescent="0.2">
      <c r="A18" s="162" t="s">
        <v>28</v>
      </c>
      <c r="B18" s="163" t="s">
        <v>29</v>
      </c>
      <c r="C18" s="163" t="s">
        <v>30</v>
      </c>
      <c r="D18" s="163" t="s">
        <v>31</v>
      </c>
      <c r="E18" s="163" t="s">
        <v>32</v>
      </c>
      <c r="F18" s="163" t="s">
        <v>33</v>
      </c>
      <c r="G18" s="163" t="s">
        <v>34</v>
      </c>
    </row>
    <row r="19" spans="1:8" s="145" customFormat="1" x14ac:dyDescent="0.2">
      <c r="A19" s="165">
        <v>1</v>
      </c>
      <c r="B19" s="166">
        <v>2</v>
      </c>
      <c r="C19" s="166">
        <v>3</v>
      </c>
      <c r="D19" s="166">
        <v>4</v>
      </c>
      <c r="E19" s="166">
        <v>5</v>
      </c>
      <c r="F19" s="166">
        <v>6</v>
      </c>
      <c r="G19" s="166">
        <v>7</v>
      </c>
    </row>
    <row r="20" spans="1:8" x14ac:dyDescent="0.2">
      <c r="A20" s="338"/>
      <c r="B20" s="339"/>
      <c r="C20" s="339"/>
      <c r="D20" s="339"/>
      <c r="E20" s="339"/>
      <c r="F20" s="339"/>
      <c r="G20" s="340"/>
    </row>
    <row r="21" spans="1:8" ht="15" x14ac:dyDescent="0.2">
      <c r="A21" s="167"/>
      <c r="B21" s="168"/>
      <c r="C21" s="169" t="s">
        <v>35</v>
      </c>
      <c r="D21" s="170"/>
      <c r="E21" s="171"/>
      <c r="F21" s="171"/>
      <c r="G21" s="172" t="s">
        <v>920</v>
      </c>
    </row>
    <row r="22" spans="1:8" s="136" customFormat="1" outlineLevel="1" x14ac:dyDescent="0.2">
      <c r="A22" s="173"/>
      <c r="B22" s="174"/>
      <c r="C22" s="175" t="s">
        <v>36</v>
      </c>
      <c r="D22" s="176"/>
      <c r="E22" s="177"/>
      <c r="F22" s="177"/>
      <c r="G22" s="178">
        <f>G23+G25</f>
        <v>2240251</v>
      </c>
      <c r="H22" s="179"/>
    </row>
    <row r="23" spans="1:8" s="136" customFormat="1" outlineLevel="1" x14ac:dyDescent="0.2">
      <c r="A23" s="180"/>
      <c r="B23" s="181"/>
      <c r="C23" s="182" t="s">
        <v>37</v>
      </c>
      <c r="D23" s="183" t="s">
        <v>38</v>
      </c>
      <c r="E23" s="184"/>
      <c r="F23" s="184"/>
      <c r="G23" s="185">
        <v>2040471</v>
      </c>
    </row>
    <row r="24" spans="1:8" s="136" customFormat="1" outlineLevel="1" x14ac:dyDescent="0.2">
      <c r="A24" s="173"/>
      <c r="B24" s="174"/>
      <c r="C24" s="175" t="s">
        <v>39</v>
      </c>
      <c r="D24" s="176" t="s">
        <v>38</v>
      </c>
      <c r="E24" s="177"/>
      <c r="F24" s="177"/>
      <c r="G24" s="178">
        <v>1067587</v>
      </c>
    </row>
    <row r="25" spans="1:8" s="136" customFormat="1" outlineLevel="1" x14ac:dyDescent="0.2">
      <c r="A25" s="180"/>
      <c r="B25" s="181"/>
      <c r="C25" s="182" t="s">
        <v>40</v>
      </c>
      <c r="D25" s="183" t="s">
        <v>38</v>
      </c>
      <c r="E25" s="184"/>
      <c r="F25" s="184"/>
      <c r="G25" s="185">
        <v>199780</v>
      </c>
    </row>
    <row r="26" spans="1:8" s="136" customFormat="1" outlineLevel="1" x14ac:dyDescent="0.2">
      <c r="A26" s="173"/>
      <c r="B26" s="174"/>
      <c r="C26" s="175" t="s">
        <v>41</v>
      </c>
      <c r="D26" s="176" t="s">
        <v>38</v>
      </c>
      <c r="E26" s="177"/>
      <c r="F26" s="177"/>
      <c r="G26" s="178">
        <v>70275</v>
      </c>
    </row>
    <row r="27" spans="1:8" s="136" customFormat="1" outlineLevel="1" x14ac:dyDescent="0.2">
      <c r="A27" s="180"/>
      <c r="B27" s="181"/>
      <c r="C27" s="182" t="s">
        <v>42</v>
      </c>
      <c r="D27" s="183" t="s">
        <v>38</v>
      </c>
      <c r="E27" s="184"/>
      <c r="F27" s="184"/>
      <c r="G27" s="185">
        <v>3367197</v>
      </c>
    </row>
    <row r="28" spans="1:8" s="136" customFormat="1" outlineLevel="1" x14ac:dyDescent="0.2">
      <c r="A28" s="180"/>
      <c r="B28" s="181"/>
      <c r="C28" s="182" t="s">
        <v>110</v>
      </c>
      <c r="D28" s="183" t="s">
        <v>38</v>
      </c>
      <c r="E28" s="184"/>
      <c r="F28" s="184"/>
      <c r="G28" s="185">
        <v>16458726</v>
      </c>
    </row>
    <row r="29" spans="1:8" s="136" customFormat="1" outlineLevel="1" x14ac:dyDescent="0.2">
      <c r="A29" s="180"/>
      <c r="B29" s="181"/>
      <c r="C29" s="182" t="s">
        <v>43</v>
      </c>
      <c r="D29" s="183" t="s">
        <v>44</v>
      </c>
      <c r="E29" s="186">
        <v>263</v>
      </c>
      <c r="F29" s="184"/>
      <c r="G29" s="185"/>
    </row>
    <row r="30" spans="1:8" s="136" customFormat="1" x14ac:dyDescent="0.2">
      <c r="A30" s="326"/>
      <c r="B30" s="327"/>
      <c r="C30" s="327"/>
      <c r="D30" s="327"/>
      <c r="E30" s="327"/>
      <c r="F30" s="327"/>
      <c r="G30" s="328"/>
    </row>
    <row r="31" spans="1:8" ht="15" x14ac:dyDescent="0.2">
      <c r="A31" s="167"/>
      <c r="B31" s="168" t="s">
        <v>326</v>
      </c>
      <c r="C31" s="169" t="s">
        <v>921</v>
      </c>
      <c r="D31" s="170"/>
      <c r="E31" s="171"/>
      <c r="F31" s="171"/>
      <c r="G31" s="172" t="s">
        <v>922</v>
      </c>
    </row>
    <row r="32" spans="1:8" s="136" customFormat="1" outlineLevel="1" x14ac:dyDescent="0.2">
      <c r="A32" s="173"/>
      <c r="B32" s="174"/>
      <c r="C32" s="175" t="s">
        <v>36</v>
      </c>
      <c r="D32" s="176"/>
      <c r="E32" s="177"/>
      <c r="F32" s="177"/>
      <c r="G32" s="178"/>
    </row>
    <row r="33" spans="1:7" s="136" customFormat="1" outlineLevel="1" x14ac:dyDescent="0.2">
      <c r="A33" s="180"/>
      <c r="B33" s="181"/>
      <c r="C33" s="182" t="s">
        <v>37</v>
      </c>
      <c r="D33" s="183" t="s">
        <v>38</v>
      </c>
      <c r="E33" s="184"/>
      <c r="F33" s="184"/>
      <c r="G33" s="185">
        <v>1209125</v>
      </c>
    </row>
    <row r="34" spans="1:7" s="136" customFormat="1" outlineLevel="1" x14ac:dyDescent="0.2">
      <c r="A34" s="173"/>
      <c r="B34" s="174"/>
      <c r="C34" s="175" t="s">
        <v>39</v>
      </c>
      <c r="D34" s="176" t="s">
        <v>38</v>
      </c>
      <c r="E34" s="177"/>
      <c r="F34" s="177"/>
      <c r="G34" s="178">
        <v>612818</v>
      </c>
    </row>
    <row r="35" spans="1:7" s="136" customFormat="1" outlineLevel="1" x14ac:dyDescent="0.2">
      <c r="A35" s="180"/>
      <c r="B35" s="181"/>
      <c r="C35" s="182" t="s">
        <v>40</v>
      </c>
      <c r="D35" s="183" t="s">
        <v>38</v>
      </c>
      <c r="E35" s="184"/>
      <c r="F35" s="184"/>
      <c r="G35" s="185">
        <v>155023</v>
      </c>
    </row>
    <row r="36" spans="1:7" s="136" customFormat="1" outlineLevel="1" x14ac:dyDescent="0.2">
      <c r="A36" s="173"/>
      <c r="B36" s="174"/>
      <c r="C36" s="175" t="s">
        <v>41</v>
      </c>
      <c r="D36" s="176" t="s">
        <v>38</v>
      </c>
      <c r="E36" s="177"/>
      <c r="F36" s="177"/>
      <c r="G36" s="178">
        <v>54392</v>
      </c>
    </row>
    <row r="37" spans="1:7" s="136" customFormat="1" outlineLevel="1" x14ac:dyDescent="0.2">
      <c r="A37" s="180"/>
      <c r="B37" s="181"/>
      <c r="C37" s="182" t="s">
        <v>42</v>
      </c>
      <c r="D37" s="183" t="s">
        <v>38</v>
      </c>
      <c r="E37" s="184"/>
      <c r="F37" s="184"/>
      <c r="G37" s="185">
        <v>880893</v>
      </c>
    </row>
    <row r="38" spans="1:7" s="136" customFormat="1" outlineLevel="1" x14ac:dyDescent="0.2">
      <c r="A38" s="180"/>
      <c r="B38" s="181"/>
      <c r="C38" s="182" t="s">
        <v>110</v>
      </c>
      <c r="D38" s="183" t="s">
        <v>38</v>
      </c>
      <c r="E38" s="184"/>
      <c r="F38" s="184"/>
      <c r="G38" s="185">
        <v>8823415</v>
      </c>
    </row>
    <row r="39" spans="1:7" s="136" customFormat="1" outlineLevel="1" x14ac:dyDescent="0.2">
      <c r="A39" s="180"/>
      <c r="B39" s="181"/>
      <c r="C39" s="182" t="s">
        <v>43</v>
      </c>
      <c r="D39" s="183" t="s">
        <v>44</v>
      </c>
      <c r="E39" s="186">
        <v>171</v>
      </c>
      <c r="F39" s="184"/>
      <c r="G39" s="185"/>
    </row>
    <row r="40" spans="1:7" s="136" customFormat="1" x14ac:dyDescent="0.2">
      <c r="A40" s="326"/>
      <c r="B40" s="327"/>
      <c r="C40" s="327"/>
      <c r="D40" s="327"/>
      <c r="E40" s="327"/>
      <c r="F40" s="327"/>
      <c r="G40" s="328"/>
    </row>
    <row r="41" spans="1:7" s="136" customFormat="1" x14ac:dyDescent="0.2">
      <c r="A41" s="232"/>
      <c r="B41" s="237"/>
      <c r="C41" s="237"/>
      <c r="D41" s="237"/>
      <c r="E41" s="341" t="s">
        <v>923</v>
      </c>
      <c r="F41" s="341"/>
      <c r="G41" s="342"/>
    </row>
    <row r="42" spans="1:7" s="193" customFormat="1" ht="22.5" x14ac:dyDescent="0.2">
      <c r="A42" s="187" t="s">
        <v>45</v>
      </c>
      <c r="B42" s="188" t="s">
        <v>924</v>
      </c>
      <c r="C42" s="189" t="s">
        <v>925</v>
      </c>
      <c r="D42" s="190" t="s">
        <v>926</v>
      </c>
      <c r="E42" s="191">
        <v>1</v>
      </c>
      <c r="F42" s="191">
        <v>133540</v>
      </c>
      <c r="G42" s="192">
        <v>133540</v>
      </c>
    </row>
    <row r="43" spans="1:7" s="193" customFormat="1" ht="22.5" x14ac:dyDescent="0.2">
      <c r="A43" s="187" t="s">
        <v>49</v>
      </c>
      <c r="B43" s="188" t="s">
        <v>927</v>
      </c>
      <c r="C43" s="189" t="s">
        <v>928</v>
      </c>
      <c r="D43" s="190" t="s">
        <v>355</v>
      </c>
      <c r="E43" s="191">
        <v>1</v>
      </c>
      <c r="F43" s="194">
        <v>394258.37</v>
      </c>
      <c r="G43" s="192">
        <v>394258.37</v>
      </c>
    </row>
    <row r="44" spans="1:7" s="193" customFormat="1" ht="22.5" x14ac:dyDescent="0.2">
      <c r="A44" s="187" t="s">
        <v>71</v>
      </c>
      <c r="B44" s="188" t="s">
        <v>929</v>
      </c>
      <c r="C44" s="189" t="s">
        <v>930</v>
      </c>
      <c r="D44" s="190" t="s">
        <v>931</v>
      </c>
      <c r="E44" s="191">
        <v>1</v>
      </c>
      <c r="F44" s="194">
        <v>54546.8</v>
      </c>
      <c r="G44" s="192">
        <v>54547</v>
      </c>
    </row>
    <row r="45" spans="1:7" s="193" customFormat="1" ht="22.5" x14ac:dyDescent="0.2">
      <c r="A45" s="187" t="s">
        <v>75</v>
      </c>
      <c r="B45" s="188" t="s">
        <v>932</v>
      </c>
      <c r="C45" s="189" t="s">
        <v>933</v>
      </c>
      <c r="D45" s="190" t="s">
        <v>355</v>
      </c>
      <c r="E45" s="191">
        <v>1</v>
      </c>
      <c r="F45" s="194">
        <v>66688.78</v>
      </c>
      <c r="G45" s="192">
        <v>66689</v>
      </c>
    </row>
    <row r="46" spans="1:7" s="193" customFormat="1" ht="22.5" x14ac:dyDescent="0.2">
      <c r="A46" s="187" t="s">
        <v>79</v>
      </c>
      <c r="B46" s="188" t="s">
        <v>934</v>
      </c>
      <c r="C46" s="189" t="s">
        <v>935</v>
      </c>
      <c r="D46" s="190" t="s">
        <v>355</v>
      </c>
      <c r="E46" s="191">
        <v>2</v>
      </c>
      <c r="F46" s="194">
        <v>828.83</v>
      </c>
      <c r="G46" s="192">
        <v>1658</v>
      </c>
    </row>
    <row r="47" spans="1:7" s="193" customFormat="1" ht="22.5" x14ac:dyDescent="0.2">
      <c r="A47" s="187" t="s">
        <v>82</v>
      </c>
      <c r="B47" s="188" t="s">
        <v>936</v>
      </c>
      <c r="C47" s="189" t="s">
        <v>937</v>
      </c>
      <c r="D47" s="190" t="s">
        <v>931</v>
      </c>
      <c r="E47" s="191">
        <v>1</v>
      </c>
      <c r="F47" s="194">
        <v>24368.959999999999</v>
      </c>
      <c r="G47" s="192">
        <v>24369</v>
      </c>
    </row>
    <row r="48" spans="1:7" s="193" customFormat="1" ht="22.5" x14ac:dyDescent="0.2">
      <c r="A48" s="187" t="s">
        <v>86</v>
      </c>
      <c r="B48" s="188" t="s">
        <v>938</v>
      </c>
      <c r="C48" s="189" t="s">
        <v>939</v>
      </c>
      <c r="D48" s="190" t="s">
        <v>931</v>
      </c>
      <c r="E48" s="191">
        <v>1</v>
      </c>
      <c r="F48" s="194">
        <v>18800.939999999999</v>
      </c>
      <c r="G48" s="192">
        <v>18801</v>
      </c>
    </row>
    <row r="49" spans="1:7" s="193" customFormat="1" ht="22.5" x14ac:dyDescent="0.2">
      <c r="A49" s="187" t="s">
        <v>90</v>
      </c>
      <c r="B49" s="188" t="s">
        <v>940</v>
      </c>
      <c r="C49" s="189" t="s">
        <v>941</v>
      </c>
      <c r="D49" s="190" t="s">
        <v>355</v>
      </c>
      <c r="E49" s="191">
        <v>2</v>
      </c>
      <c r="F49" s="194">
        <v>35207.480000000003</v>
      </c>
      <c r="G49" s="192">
        <v>70415</v>
      </c>
    </row>
    <row r="50" spans="1:7" s="193" customFormat="1" ht="25.5" x14ac:dyDescent="0.2">
      <c r="A50" s="187" t="s">
        <v>94</v>
      </c>
      <c r="B50" s="188" t="s">
        <v>942</v>
      </c>
      <c r="C50" s="189" t="s">
        <v>943</v>
      </c>
      <c r="D50" s="190" t="s">
        <v>78</v>
      </c>
      <c r="E50" s="191">
        <v>1</v>
      </c>
      <c r="F50" s="191">
        <v>11105</v>
      </c>
      <c r="G50" s="192">
        <v>11105</v>
      </c>
    </row>
    <row r="51" spans="1:7" s="193" customFormat="1" ht="22.5" x14ac:dyDescent="0.2">
      <c r="A51" s="187" t="s">
        <v>97</v>
      </c>
      <c r="B51" s="188" t="s">
        <v>944</v>
      </c>
      <c r="C51" s="189" t="s">
        <v>945</v>
      </c>
      <c r="D51" s="190" t="s">
        <v>355</v>
      </c>
      <c r="E51" s="191">
        <v>1</v>
      </c>
      <c r="F51" s="194">
        <v>2299.2600000000002</v>
      </c>
      <c r="G51" s="192">
        <v>2299</v>
      </c>
    </row>
    <row r="52" spans="1:7" s="193" customFormat="1" ht="22.5" x14ac:dyDescent="0.2">
      <c r="A52" s="187" t="s">
        <v>101</v>
      </c>
      <c r="B52" s="188" t="s">
        <v>946</v>
      </c>
      <c r="C52" s="189" t="s">
        <v>947</v>
      </c>
      <c r="D52" s="190" t="s">
        <v>931</v>
      </c>
      <c r="E52" s="191">
        <v>1</v>
      </c>
      <c r="F52" s="194">
        <v>11242.31</v>
      </c>
      <c r="G52" s="192">
        <v>11242</v>
      </c>
    </row>
    <row r="53" spans="1:7" s="193" customFormat="1" ht="22.5" x14ac:dyDescent="0.2">
      <c r="A53" s="187" t="s">
        <v>144</v>
      </c>
      <c r="B53" s="188" t="s">
        <v>948</v>
      </c>
      <c r="C53" s="189" t="s">
        <v>949</v>
      </c>
      <c r="D53" s="190" t="s">
        <v>355</v>
      </c>
      <c r="E53" s="191">
        <v>1</v>
      </c>
      <c r="F53" s="194">
        <v>4108.72</v>
      </c>
      <c r="G53" s="192">
        <v>4109</v>
      </c>
    </row>
    <row r="54" spans="1:7" s="193" customFormat="1" ht="22.5" x14ac:dyDescent="0.2">
      <c r="A54" s="187" t="s">
        <v>147</v>
      </c>
      <c r="B54" s="188" t="s">
        <v>950</v>
      </c>
      <c r="C54" s="189" t="s">
        <v>951</v>
      </c>
      <c r="D54" s="190" t="s">
        <v>78</v>
      </c>
      <c r="E54" s="191">
        <v>40</v>
      </c>
      <c r="F54" s="191">
        <v>370</v>
      </c>
      <c r="G54" s="192">
        <v>14800</v>
      </c>
    </row>
    <row r="55" spans="1:7" s="193" customFormat="1" ht="25.5" x14ac:dyDescent="0.2">
      <c r="A55" s="187" t="s">
        <v>150</v>
      </c>
      <c r="B55" s="188" t="s">
        <v>952</v>
      </c>
      <c r="C55" s="189" t="s">
        <v>953</v>
      </c>
      <c r="D55" s="190" t="s">
        <v>78</v>
      </c>
      <c r="E55" s="191">
        <v>1</v>
      </c>
      <c r="F55" s="191">
        <v>325334</v>
      </c>
      <c r="G55" s="192">
        <v>325334</v>
      </c>
    </row>
    <row r="56" spans="1:7" s="193" customFormat="1" ht="25.5" x14ac:dyDescent="0.2">
      <c r="A56" s="187" t="s">
        <v>153</v>
      </c>
      <c r="B56" s="188" t="s">
        <v>954</v>
      </c>
      <c r="C56" s="189" t="s">
        <v>955</v>
      </c>
      <c r="D56" s="190" t="s">
        <v>78</v>
      </c>
      <c r="E56" s="191">
        <v>2</v>
      </c>
      <c r="F56" s="191">
        <v>6418</v>
      </c>
      <c r="G56" s="192">
        <v>12836</v>
      </c>
    </row>
    <row r="57" spans="1:7" s="193" customFormat="1" ht="25.5" x14ac:dyDescent="0.2">
      <c r="A57" s="187" t="s">
        <v>156</v>
      </c>
      <c r="B57" s="188" t="s">
        <v>956</v>
      </c>
      <c r="C57" s="189" t="s">
        <v>957</v>
      </c>
      <c r="D57" s="190" t="s">
        <v>931</v>
      </c>
      <c r="E57" s="191">
        <v>1</v>
      </c>
      <c r="F57" s="191">
        <v>4532400</v>
      </c>
      <c r="G57" s="192">
        <v>4532400</v>
      </c>
    </row>
    <row r="58" spans="1:7" s="193" customFormat="1" ht="38.25" x14ac:dyDescent="0.2">
      <c r="A58" s="187" t="s">
        <v>159</v>
      </c>
      <c r="B58" s="188" t="s">
        <v>958</v>
      </c>
      <c r="C58" s="189" t="s">
        <v>959</v>
      </c>
      <c r="D58" s="190" t="s">
        <v>78</v>
      </c>
      <c r="E58" s="191">
        <v>2</v>
      </c>
      <c r="F58" s="191">
        <v>43372</v>
      </c>
      <c r="G58" s="192">
        <v>86744</v>
      </c>
    </row>
    <row r="59" spans="1:7" s="193" customFormat="1" ht="22.5" x14ac:dyDescent="0.2">
      <c r="A59" s="187" t="s">
        <v>162</v>
      </c>
      <c r="B59" s="188" t="s">
        <v>960</v>
      </c>
      <c r="C59" s="189" t="s">
        <v>961</v>
      </c>
      <c r="D59" s="190" t="s">
        <v>931</v>
      </c>
      <c r="E59" s="191">
        <v>1</v>
      </c>
      <c r="F59" s="194">
        <v>803886.61</v>
      </c>
      <c r="G59" s="192">
        <v>803886.61</v>
      </c>
    </row>
    <row r="60" spans="1:7" s="193" customFormat="1" ht="22.5" x14ac:dyDescent="0.2">
      <c r="A60" s="187" t="s">
        <v>165</v>
      </c>
      <c r="B60" s="188" t="s">
        <v>962</v>
      </c>
      <c r="C60" s="189" t="s">
        <v>963</v>
      </c>
      <c r="D60" s="190" t="s">
        <v>931</v>
      </c>
      <c r="E60" s="191">
        <v>1</v>
      </c>
      <c r="F60" s="194">
        <v>194873.06</v>
      </c>
      <c r="G60" s="192">
        <v>194873.06</v>
      </c>
    </row>
    <row r="61" spans="1:7" s="193" customFormat="1" ht="22.5" x14ac:dyDescent="0.2">
      <c r="A61" s="187" t="s">
        <v>168</v>
      </c>
      <c r="B61" s="188" t="s">
        <v>964</v>
      </c>
      <c r="C61" s="189" t="s">
        <v>965</v>
      </c>
      <c r="D61" s="190" t="s">
        <v>843</v>
      </c>
      <c r="E61" s="191">
        <v>1</v>
      </c>
      <c r="F61" s="194">
        <v>39812.080000000002</v>
      </c>
      <c r="G61" s="192">
        <v>39812</v>
      </c>
    </row>
    <row r="62" spans="1:7" s="193" customFormat="1" ht="25.5" x14ac:dyDescent="0.2">
      <c r="A62" s="187" t="s">
        <v>171</v>
      </c>
      <c r="B62" s="188" t="s">
        <v>966</v>
      </c>
      <c r="C62" s="189" t="s">
        <v>967</v>
      </c>
      <c r="D62" s="190" t="s">
        <v>355</v>
      </c>
      <c r="E62" s="191">
        <v>1</v>
      </c>
      <c r="F62" s="194">
        <v>3719.1</v>
      </c>
      <c r="G62" s="192">
        <v>3719</v>
      </c>
    </row>
    <row r="63" spans="1:7" s="193" customFormat="1" ht="22.5" x14ac:dyDescent="0.2">
      <c r="A63" s="187" t="s">
        <v>174</v>
      </c>
      <c r="B63" s="188" t="s">
        <v>968</v>
      </c>
      <c r="C63" s="189" t="s">
        <v>969</v>
      </c>
      <c r="D63" s="190" t="s">
        <v>355</v>
      </c>
      <c r="E63" s="191">
        <v>1</v>
      </c>
      <c r="F63" s="194">
        <v>7013.16</v>
      </c>
      <c r="G63" s="192">
        <v>7013</v>
      </c>
    </row>
    <row r="64" spans="1:7" s="193" customFormat="1" ht="22.5" x14ac:dyDescent="0.2">
      <c r="A64" s="187" t="s">
        <v>177</v>
      </c>
      <c r="B64" s="188" t="s">
        <v>970</v>
      </c>
      <c r="C64" s="189" t="s">
        <v>971</v>
      </c>
      <c r="D64" s="190" t="s">
        <v>78</v>
      </c>
      <c r="E64" s="191">
        <v>1</v>
      </c>
      <c r="F64" s="191">
        <v>5586</v>
      </c>
      <c r="G64" s="192">
        <v>5586</v>
      </c>
    </row>
    <row r="65" spans="1:7" s="193" customFormat="1" ht="22.5" x14ac:dyDescent="0.2">
      <c r="A65" s="187" t="s">
        <v>180</v>
      </c>
      <c r="B65" s="188" t="s">
        <v>972</v>
      </c>
      <c r="C65" s="189" t="s">
        <v>973</v>
      </c>
      <c r="D65" s="190" t="s">
        <v>355</v>
      </c>
      <c r="E65" s="191">
        <v>1</v>
      </c>
      <c r="F65" s="191">
        <v>54648</v>
      </c>
      <c r="G65" s="192">
        <v>54648</v>
      </c>
    </row>
    <row r="66" spans="1:7" s="193" customFormat="1" ht="22.5" x14ac:dyDescent="0.2">
      <c r="A66" s="187" t="s">
        <v>183</v>
      </c>
      <c r="B66" s="188" t="s">
        <v>974</v>
      </c>
      <c r="C66" s="189" t="s">
        <v>975</v>
      </c>
      <c r="D66" s="190" t="s">
        <v>355</v>
      </c>
      <c r="E66" s="191">
        <v>1</v>
      </c>
      <c r="F66" s="194">
        <v>1839096.84</v>
      </c>
      <c r="G66" s="192">
        <v>1839096.84</v>
      </c>
    </row>
    <row r="67" spans="1:7" s="193" customFormat="1" ht="22.5" x14ac:dyDescent="0.2">
      <c r="A67" s="187" t="s">
        <v>186</v>
      </c>
      <c r="B67" s="188" t="s">
        <v>976</v>
      </c>
      <c r="C67" s="189" t="s">
        <v>977</v>
      </c>
      <c r="D67" s="190" t="s">
        <v>843</v>
      </c>
      <c r="E67" s="191">
        <v>1</v>
      </c>
      <c r="F67" s="194">
        <v>1058899.58</v>
      </c>
      <c r="G67" s="192">
        <v>1058899.58</v>
      </c>
    </row>
    <row r="68" spans="1:7" s="193" customFormat="1" ht="22.5" x14ac:dyDescent="0.2">
      <c r="A68" s="187" t="s">
        <v>189</v>
      </c>
      <c r="B68" s="188" t="s">
        <v>978</v>
      </c>
      <c r="C68" s="189" t="s">
        <v>979</v>
      </c>
      <c r="D68" s="190" t="s">
        <v>355</v>
      </c>
      <c r="E68" s="191">
        <v>50</v>
      </c>
      <c r="F68" s="194">
        <v>106.26</v>
      </c>
      <c r="G68" s="192">
        <v>5313</v>
      </c>
    </row>
    <row r="69" spans="1:7" s="193" customFormat="1" ht="22.5" x14ac:dyDescent="0.2">
      <c r="A69" s="187" t="s">
        <v>192</v>
      </c>
      <c r="B69" s="188" t="s">
        <v>980</v>
      </c>
      <c r="C69" s="189" t="s">
        <v>981</v>
      </c>
      <c r="D69" s="190" t="s">
        <v>355</v>
      </c>
      <c r="E69" s="191">
        <v>1</v>
      </c>
      <c r="F69" s="194">
        <v>41370.559999999998</v>
      </c>
      <c r="G69" s="192">
        <v>41371</v>
      </c>
    </row>
    <row r="70" spans="1:7" s="193" customFormat="1" ht="25.5" x14ac:dyDescent="0.2">
      <c r="A70" s="187" t="s">
        <v>195</v>
      </c>
      <c r="B70" s="188" t="s">
        <v>982</v>
      </c>
      <c r="C70" s="189" t="s">
        <v>983</v>
      </c>
      <c r="D70" s="190" t="s">
        <v>355</v>
      </c>
      <c r="E70" s="191">
        <v>2</v>
      </c>
      <c r="F70" s="194">
        <v>6538.53</v>
      </c>
      <c r="G70" s="192">
        <v>13077</v>
      </c>
    </row>
    <row r="71" spans="1:7" s="136" customFormat="1" x14ac:dyDescent="0.2">
      <c r="A71" s="232"/>
      <c r="B71" s="237"/>
      <c r="C71" s="237"/>
      <c r="D71" s="237"/>
      <c r="E71" s="341" t="s">
        <v>328</v>
      </c>
      <c r="F71" s="341"/>
      <c r="G71" s="342"/>
    </row>
    <row r="72" spans="1:7" s="193" customFormat="1" ht="25.5" x14ac:dyDescent="0.2">
      <c r="A72" s="187" t="s">
        <v>198</v>
      </c>
      <c r="B72" s="188" t="s">
        <v>984</v>
      </c>
      <c r="C72" s="189" t="s">
        <v>985</v>
      </c>
      <c r="D72" s="190" t="s">
        <v>336</v>
      </c>
      <c r="E72" s="194">
        <v>22.75</v>
      </c>
      <c r="F72" s="191">
        <v>10614</v>
      </c>
      <c r="G72" s="192">
        <v>241468</v>
      </c>
    </row>
    <row r="73" spans="1:7" s="193" customFormat="1" ht="32.25" x14ac:dyDescent="0.2">
      <c r="A73" s="187" t="s">
        <v>201</v>
      </c>
      <c r="B73" s="188" t="s">
        <v>986</v>
      </c>
      <c r="C73" s="189" t="s">
        <v>987</v>
      </c>
      <c r="D73" s="190" t="s">
        <v>52</v>
      </c>
      <c r="E73" s="191">
        <v>60</v>
      </c>
      <c r="F73" s="191">
        <v>1021</v>
      </c>
      <c r="G73" s="192">
        <v>61260</v>
      </c>
    </row>
    <row r="74" spans="1:7" s="193" customFormat="1" ht="25.5" x14ac:dyDescent="0.2">
      <c r="A74" s="187" t="s">
        <v>205</v>
      </c>
      <c r="B74" s="188" t="s">
        <v>988</v>
      </c>
      <c r="C74" s="189" t="s">
        <v>989</v>
      </c>
      <c r="D74" s="190" t="s">
        <v>330</v>
      </c>
      <c r="E74" s="194">
        <v>3.6</v>
      </c>
      <c r="F74" s="191">
        <v>396</v>
      </c>
      <c r="G74" s="192">
        <v>1426</v>
      </c>
    </row>
    <row r="75" spans="1:7" s="193" customFormat="1" ht="25.5" x14ac:dyDescent="0.2">
      <c r="A75" s="187" t="s">
        <v>209</v>
      </c>
      <c r="B75" s="188" t="s">
        <v>990</v>
      </c>
      <c r="C75" s="189" t="s">
        <v>991</v>
      </c>
      <c r="D75" s="190" t="s">
        <v>330</v>
      </c>
      <c r="E75" s="194">
        <v>3.6</v>
      </c>
      <c r="F75" s="191">
        <v>166</v>
      </c>
      <c r="G75" s="192">
        <v>598</v>
      </c>
    </row>
    <row r="76" spans="1:7" s="193" customFormat="1" ht="22.5" x14ac:dyDescent="0.2">
      <c r="A76" s="187" t="s">
        <v>212</v>
      </c>
      <c r="B76" s="188" t="s">
        <v>992</v>
      </c>
      <c r="C76" s="189" t="s">
        <v>993</v>
      </c>
      <c r="D76" s="190" t="s">
        <v>330</v>
      </c>
      <c r="E76" s="194">
        <v>3.6</v>
      </c>
      <c r="F76" s="191">
        <v>13078</v>
      </c>
      <c r="G76" s="192">
        <v>47081</v>
      </c>
    </row>
    <row r="77" spans="1:7" s="193" customFormat="1" ht="25.5" x14ac:dyDescent="0.2">
      <c r="A77" s="187" t="s">
        <v>216</v>
      </c>
      <c r="B77" s="188" t="s">
        <v>994</v>
      </c>
      <c r="C77" s="189" t="s">
        <v>995</v>
      </c>
      <c r="D77" s="190" t="s">
        <v>336</v>
      </c>
      <c r="E77" s="194">
        <v>19.149999999999999</v>
      </c>
      <c r="F77" s="191">
        <v>5045</v>
      </c>
      <c r="G77" s="192">
        <v>96612</v>
      </c>
    </row>
    <row r="78" spans="1:7" s="136" customFormat="1" x14ac:dyDescent="0.2">
      <c r="A78" s="232"/>
      <c r="B78" s="237"/>
      <c r="C78" s="237"/>
      <c r="D78" s="237"/>
      <c r="E78" s="341" t="s">
        <v>996</v>
      </c>
      <c r="F78" s="341"/>
      <c r="G78" s="342"/>
    </row>
    <row r="79" spans="1:7" s="193" customFormat="1" ht="32.25" x14ac:dyDescent="0.2">
      <c r="A79" s="187" t="s">
        <v>217</v>
      </c>
      <c r="B79" s="188" t="s">
        <v>997</v>
      </c>
      <c r="C79" s="189" t="s">
        <v>998</v>
      </c>
      <c r="D79" s="190" t="s">
        <v>52</v>
      </c>
      <c r="E79" s="191">
        <v>60</v>
      </c>
      <c r="F79" s="191">
        <v>1405</v>
      </c>
      <c r="G79" s="192">
        <v>84300</v>
      </c>
    </row>
    <row r="80" spans="1:7" s="193" customFormat="1" ht="32.25" x14ac:dyDescent="0.2">
      <c r="A80" s="187" t="s">
        <v>274</v>
      </c>
      <c r="B80" s="188" t="s">
        <v>797</v>
      </c>
      <c r="C80" s="189" t="s">
        <v>798</v>
      </c>
      <c r="D80" s="190" t="s">
        <v>52</v>
      </c>
      <c r="E80" s="191">
        <v>75</v>
      </c>
      <c r="F80" s="191">
        <v>1314</v>
      </c>
      <c r="G80" s="192">
        <v>98550</v>
      </c>
    </row>
    <row r="81" spans="1:7" s="193" customFormat="1" ht="32.25" x14ac:dyDescent="0.2">
      <c r="A81" s="187" t="s">
        <v>277</v>
      </c>
      <c r="B81" s="188" t="s">
        <v>999</v>
      </c>
      <c r="C81" s="189" t="s">
        <v>1000</v>
      </c>
      <c r="D81" s="190" t="s">
        <v>52</v>
      </c>
      <c r="E81" s="191">
        <v>40</v>
      </c>
      <c r="F81" s="191">
        <v>1234</v>
      </c>
      <c r="G81" s="192">
        <v>49360</v>
      </c>
    </row>
    <row r="82" spans="1:7" s="193" customFormat="1" ht="22.5" x14ac:dyDescent="0.2">
      <c r="A82" s="187" t="s">
        <v>280</v>
      </c>
      <c r="B82" s="188" t="s">
        <v>1001</v>
      </c>
      <c r="C82" s="189" t="s">
        <v>1002</v>
      </c>
      <c r="D82" s="190" t="s">
        <v>135</v>
      </c>
      <c r="E82" s="194">
        <v>0.14499999999999999</v>
      </c>
      <c r="F82" s="191">
        <v>1551711</v>
      </c>
      <c r="G82" s="192">
        <v>224998</v>
      </c>
    </row>
    <row r="83" spans="1:7" s="193" customFormat="1" ht="25.5" x14ac:dyDescent="0.2">
      <c r="A83" s="187" t="s">
        <v>282</v>
      </c>
      <c r="B83" s="188" t="s">
        <v>1003</v>
      </c>
      <c r="C83" s="189" t="s">
        <v>1004</v>
      </c>
      <c r="D83" s="190" t="s">
        <v>135</v>
      </c>
      <c r="E83" s="194">
        <v>0.01</v>
      </c>
      <c r="F83" s="191">
        <v>179638</v>
      </c>
      <c r="G83" s="192">
        <v>1796</v>
      </c>
    </row>
    <row r="84" spans="1:7" s="193" customFormat="1" ht="25.5" x14ac:dyDescent="0.2">
      <c r="A84" s="187" t="s">
        <v>284</v>
      </c>
      <c r="B84" s="188" t="s">
        <v>1005</v>
      </c>
      <c r="C84" s="189" t="s">
        <v>1006</v>
      </c>
      <c r="D84" s="190" t="s">
        <v>135</v>
      </c>
      <c r="E84" s="194">
        <v>0.02</v>
      </c>
      <c r="F84" s="191">
        <v>491703</v>
      </c>
      <c r="G84" s="192">
        <v>9834</v>
      </c>
    </row>
    <row r="85" spans="1:7" s="193" customFormat="1" ht="22.5" x14ac:dyDescent="0.2">
      <c r="A85" s="187" t="s">
        <v>286</v>
      </c>
      <c r="B85" s="188" t="s">
        <v>1007</v>
      </c>
      <c r="C85" s="189" t="s">
        <v>1008</v>
      </c>
      <c r="D85" s="190" t="s">
        <v>208</v>
      </c>
      <c r="E85" s="191">
        <v>5</v>
      </c>
      <c r="F85" s="191">
        <v>1337</v>
      </c>
      <c r="G85" s="192">
        <v>6685</v>
      </c>
    </row>
    <row r="86" spans="1:7" s="193" customFormat="1" ht="38.25" x14ac:dyDescent="0.2">
      <c r="A86" s="187" t="s">
        <v>289</v>
      </c>
      <c r="B86" s="188" t="s">
        <v>1009</v>
      </c>
      <c r="C86" s="189" t="s">
        <v>1010</v>
      </c>
      <c r="D86" s="190" t="s">
        <v>135</v>
      </c>
      <c r="E86" s="194">
        <v>5.0000000000000001E-3</v>
      </c>
      <c r="F86" s="191">
        <v>560297</v>
      </c>
      <c r="G86" s="192">
        <v>2801</v>
      </c>
    </row>
    <row r="87" spans="1:7" s="136" customFormat="1" x14ac:dyDescent="0.2">
      <c r="A87" s="232"/>
      <c r="B87" s="237"/>
      <c r="C87" s="237"/>
      <c r="D87" s="237"/>
      <c r="E87" s="341" t="s">
        <v>1011</v>
      </c>
      <c r="F87" s="341"/>
      <c r="G87" s="342"/>
    </row>
    <row r="88" spans="1:7" s="193" customFormat="1" ht="22.5" x14ac:dyDescent="0.2">
      <c r="A88" s="187" t="s">
        <v>292</v>
      </c>
      <c r="B88" s="188" t="s">
        <v>1012</v>
      </c>
      <c r="C88" s="189" t="s">
        <v>1013</v>
      </c>
      <c r="D88" s="190" t="s">
        <v>135</v>
      </c>
      <c r="E88" s="194">
        <v>0.12</v>
      </c>
      <c r="F88" s="191">
        <v>1595174</v>
      </c>
      <c r="G88" s="192">
        <v>191421</v>
      </c>
    </row>
    <row r="89" spans="1:7" s="193" customFormat="1" ht="22.5" x14ac:dyDescent="0.2">
      <c r="A89" s="187" t="s">
        <v>295</v>
      </c>
      <c r="B89" s="188" t="s">
        <v>1014</v>
      </c>
      <c r="C89" s="189" t="s">
        <v>1015</v>
      </c>
      <c r="D89" s="190" t="s">
        <v>208</v>
      </c>
      <c r="E89" s="191">
        <v>120</v>
      </c>
      <c r="F89" s="191">
        <v>443</v>
      </c>
      <c r="G89" s="192">
        <v>53160</v>
      </c>
    </row>
    <row r="90" spans="1:7" s="193" customFormat="1" ht="22.5" x14ac:dyDescent="0.2">
      <c r="A90" s="187" t="s">
        <v>298</v>
      </c>
      <c r="B90" s="188" t="s">
        <v>1016</v>
      </c>
      <c r="C90" s="189" t="s">
        <v>1017</v>
      </c>
      <c r="D90" s="190" t="s">
        <v>208</v>
      </c>
      <c r="E90" s="191">
        <v>65</v>
      </c>
      <c r="F90" s="191">
        <v>32</v>
      </c>
      <c r="G90" s="192">
        <v>2080</v>
      </c>
    </row>
    <row r="91" spans="1:7" s="193" customFormat="1" ht="25.5" x14ac:dyDescent="0.2">
      <c r="A91" s="187" t="s">
        <v>301</v>
      </c>
      <c r="B91" s="188" t="s">
        <v>1018</v>
      </c>
      <c r="C91" s="189" t="s">
        <v>1019</v>
      </c>
      <c r="D91" s="190" t="s">
        <v>208</v>
      </c>
      <c r="E91" s="191">
        <v>65</v>
      </c>
      <c r="F91" s="191">
        <v>19</v>
      </c>
      <c r="G91" s="192">
        <v>1235</v>
      </c>
    </row>
    <row r="92" spans="1:7" s="193" customFormat="1" ht="32.25" x14ac:dyDescent="0.2">
      <c r="A92" s="187" t="s">
        <v>304</v>
      </c>
      <c r="B92" s="188" t="s">
        <v>1020</v>
      </c>
      <c r="C92" s="189" t="s">
        <v>1021</v>
      </c>
      <c r="D92" s="190" t="s">
        <v>208</v>
      </c>
      <c r="E92" s="191">
        <v>15</v>
      </c>
      <c r="F92" s="191">
        <v>1928</v>
      </c>
      <c r="G92" s="192">
        <v>28920</v>
      </c>
    </row>
    <row r="93" spans="1:7" s="193" customFormat="1" ht="25.5" x14ac:dyDescent="0.2">
      <c r="A93" s="187" t="s">
        <v>307</v>
      </c>
      <c r="B93" s="188" t="s">
        <v>1022</v>
      </c>
      <c r="C93" s="189" t="s">
        <v>1023</v>
      </c>
      <c r="D93" s="190" t="s">
        <v>208</v>
      </c>
      <c r="E93" s="191">
        <v>15</v>
      </c>
      <c r="F93" s="191">
        <v>1426</v>
      </c>
      <c r="G93" s="192">
        <v>21390</v>
      </c>
    </row>
    <row r="94" spans="1:7" s="193" customFormat="1" ht="25.5" x14ac:dyDescent="0.2">
      <c r="A94" s="187" t="s">
        <v>310</v>
      </c>
      <c r="B94" s="188" t="s">
        <v>1024</v>
      </c>
      <c r="C94" s="189" t="s">
        <v>1025</v>
      </c>
      <c r="D94" s="190" t="s">
        <v>68</v>
      </c>
      <c r="E94" s="194">
        <v>2.6570000000000001E-3</v>
      </c>
      <c r="F94" s="191">
        <v>408199</v>
      </c>
      <c r="G94" s="192">
        <v>1085</v>
      </c>
    </row>
    <row r="95" spans="1:7" s="193" customFormat="1" ht="32.25" x14ac:dyDescent="0.2">
      <c r="A95" s="187" t="s">
        <v>313</v>
      </c>
      <c r="B95" s="188" t="s">
        <v>1026</v>
      </c>
      <c r="C95" s="189" t="s">
        <v>1027</v>
      </c>
      <c r="D95" s="190" t="s">
        <v>208</v>
      </c>
      <c r="E95" s="191">
        <v>6</v>
      </c>
      <c r="F95" s="191">
        <v>1659</v>
      </c>
      <c r="G95" s="192">
        <v>9954</v>
      </c>
    </row>
    <row r="96" spans="1:7" ht="15" x14ac:dyDescent="0.2">
      <c r="A96" s="167"/>
      <c r="B96" s="168" t="s">
        <v>369</v>
      </c>
      <c r="C96" s="169" t="s">
        <v>1028</v>
      </c>
      <c r="D96" s="170"/>
      <c r="E96" s="171"/>
      <c r="F96" s="171"/>
      <c r="G96" s="172" t="s">
        <v>1029</v>
      </c>
    </row>
    <row r="97" spans="1:7" s="136" customFormat="1" outlineLevel="1" x14ac:dyDescent="0.2">
      <c r="A97" s="173"/>
      <c r="B97" s="174"/>
      <c r="C97" s="175" t="s">
        <v>36</v>
      </c>
      <c r="D97" s="176"/>
      <c r="E97" s="177"/>
      <c r="F97" s="177"/>
      <c r="G97" s="178"/>
    </row>
    <row r="98" spans="1:7" s="136" customFormat="1" outlineLevel="1" x14ac:dyDescent="0.2">
      <c r="A98" s="180"/>
      <c r="B98" s="181"/>
      <c r="C98" s="182" t="s">
        <v>37</v>
      </c>
      <c r="D98" s="183" t="s">
        <v>38</v>
      </c>
      <c r="E98" s="184"/>
      <c r="F98" s="184"/>
      <c r="G98" s="185">
        <v>831346</v>
      </c>
    </row>
    <row r="99" spans="1:7" s="136" customFormat="1" outlineLevel="1" x14ac:dyDescent="0.2">
      <c r="A99" s="173"/>
      <c r="B99" s="174"/>
      <c r="C99" s="175" t="s">
        <v>39</v>
      </c>
      <c r="D99" s="176" t="s">
        <v>38</v>
      </c>
      <c r="E99" s="177"/>
      <c r="F99" s="177"/>
      <c r="G99" s="178">
        <v>454769</v>
      </c>
    </row>
    <row r="100" spans="1:7" s="136" customFormat="1" outlineLevel="1" x14ac:dyDescent="0.2">
      <c r="A100" s="180"/>
      <c r="B100" s="181"/>
      <c r="C100" s="182" t="s">
        <v>40</v>
      </c>
      <c r="D100" s="183" t="s">
        <v>38</v>
      </c>
      <c r="E100" s="184"/>
      <c r="F100" s="184"/>
      <c r="G100" s="185">
        <v>44757</v>
      </c>
    </row>
    <row r="101" spans="1:7" s="136" customFormat="1" outlineLevel="1" x14ac:dyDescent="0.2">
      <c r="A101" s="173"/>
      <c r="B101" s="174"/>
      <c r="C101" s="175" t="s">
        <v>41</v>
      </c>
      <c r="D101" s="176" t="s">
        <v>38</v>
      </c>
      <c r="E101" s="177"/>
      <c r="F101" s="177"/>
      <c r="G101" s="178">
        <v>15883</v>
      </c>
    </row>
    <row r="102" spans="1:7" s="136" customFormat="1" outlineLevel="1" x14ac:dyDescent="0.2">
      <c r="A102" s="180"/>
      <c r="B102" s="181"/>
      <c r="C102" s="182" t="s">
        <v>42</v>
      </c>
      <c r="D102" s="183" t="s">
        <v>38</v>
      </c>
      <c r="E102" s="184"/>
      <c r="F102" s="184"/>
      <c r="G102" s="185">
        <v>2486304</v>
      </c>
    </row>
    <row r="103" spans="1:7" s="136" customFormat="1" outlineLevel="1" x14ac:dyDescent="0.2">
      <c r="A103" s="180"/>
      <c r="B103" s="181"/>
      <c r="C103" s="182" t="s">
        <v>110</v>
      </c>
      <c r="D103" s="183" t="s">
        <v>38</v>
      </c>
      <c r="E103" s="184"/>
      <c r="F103" s="184"/>
      <c r="G103" s="185">
        <v>7635311</v>
      </c>
    </row>
    <row r="104" spans="1:7" s="136" customFormat="1" outlineLevel="1" x14ac:dyDescent="0.2">
      <c r="A104" s="180"/>
      <c r="B104" s="181"/>
      <c r="C104" s="182" t="s">
        <v>43</v>
      </c>
      <c r="D104" s="183" t="s">
        <v>44</v>
      </c>
      <c r="E104" s="186">
        <v>92</v>
      </c>
      <c r="F104" s="184"/>
      <c r="G104" s="185"/>
    </row>
    <row r="105" spans="1:7" s="136" customFormat="1" x14ac:dyDescent="0.2">
      <c r="A105" s="326"/>
      <c r="B105" s="327"/>
      <c r="C105" s="327"/>
      <c r="D105" s="327"/>
      <c r="E105" s="327"/>
      <c r="F105" s="327"/>
      <c r="G105" s="328"/>
    </row>
    <row r="106" spans="1:7" s="136" customFormat="1" x14ac:dyDescent="0.2">
      <c r="A106" s="232"/>
      <c r="B106" s="237"/>
      <c r="C106" s="237"/>
      <c r="D106" s="237"/>
      <c r="E106" s="341" t="s">
        <v>1030</v>
      </c>
      <c r="F106" s="341"/>
      <c r="G106" s="342"/>
    </row>
    <row r="107" spans="1:7" s="193" customFormat="1" ht="22.5" x14ac:dyDescent="0.2">
      <c r="A107" s="187" t="s">
        <v>314</v>
      </c>
      <c r="B107" s="188" t="s">
        <v>924</v>
      </c>
      <c r="C107" s="189" t="s">
        <v>1031</v>
      </c>
      <c r="D107" s="190" t="s">
        <v>48</v>
      </c>
      <c r="E107" s="191">
        <v>1</v>
      </c>
      <c r="F107" s="191">
        <v>133540</v>
      </c>
      <c r="G107" s="192">
        <v>133540</v>
      </c>
    </row>
    <row r="108" spans="1:7" s="193" customFormat="1" ht="22.5" x14ac:dyDescent="0.2">
      <c r="A108" s="187" t="s">
        <v>317</v>
      </c>
      <c r="B108" s="188" t="s">
        <v>1032</v>
      </c>
      <c r="C108" s="189" t="s">
        <v>1033</v>
      </c>
      <c r="D108" s="190" t="s">
        <v>355</v>
      </c>
      <c r="E108" s="191">
        <v>1</v>
      </c>
      <c r="F108" s="194">
        <v>143521.84</v>
      </c>
      <c r="G108" s="192">
        <v>143522</v>
      </c>
    </row>
    <row r="109" spans="1:7" s="193" customFormat="1" ht="22.5" x14ac:dyDescent="0.2">
      <c r="A109" s="187" t="s">
        <v>318</v>
      </c>
      <c r="B109" s="188" t="s">
        <v>1034</v>
      </c>
      <c r="C109" s="189" t="s">
        <v>935</v>
      </c>
      <c r="D109" s="190" t="s">
        <v>355</v>
      </c>
      <c r="E109" s="191">
        <v>2</v>
      </c>
      <c r="F109" s="194">
        <v>828.83</v>
      </c>
      <c r="G109" s="192">
        <v>1658</v>
      </c>
    </row>
    <row r="110" spans="1:7" s="193" customFormat="1" ht="22.5" x14ac:dyDescent="0.2">
      <c r="A110" s="187" t="s">
        <v>389</v>
      </c>
      <c r="B110" s="188" t="s">
        <v>1035</v>
      </c>
      <c r="C110" s="189" t="s">
        <v>1036</v>
      </c>
      <c r="D110" s="190" t="s">
        <v>843</v>
      </c>
      <c r="E110" s="191">
        <v>1</v>
      </c>
      <c r="F110" s="194">
        <v>54546.8</v>
      </c>
      <c r="G110" s="192">
        <v>54547</v>
      </c>
    </row>
    <row r="111" spans="1:7" s="193" customFormat="1" ht="22.5" x14ac:dyDescent="0.2">
      <c r="A111" s="187" t="s">
        <v>391</v>
      </c>
      <c r="B111" s="188" t="s">
        <v>1037</v>
      </c>
      <c r="C111" s="189" t="s">
        <v>939</v>
      </c>
      <c r="D111" s="190" t="s">
        <v>355</v>
      </c>
      <c r="E111" s="191">
        <v>1</v>
      </c>
      <c r="F111" s="194">
        <v>18800.939999999999</v>
      </c>
      <c r="G111" s="192">
        <v>18801</v>
      </c>
    </row>
    <row r="112" spans="1:7" s="193" customFormat="1" ht="22.5" x14ac:dyDescent="0.2">
      <c r="A112" s="187" t="s">
        <v>392</v>
      </c>
      <c r="B112" s="188" t="s">
        <v>1038</v>
      </c>
      <c r="C112" s="189" t="s">
        <v>1039</v>
      </c>
      <c r="D112" s="190" t="s">
        <v>355</v>
      </c>
      <c r="E112" s="191">
        <v>1</v>
      </c>
      <c r="F112" s="194">
        <v>35207.480000000003</v>
      </c>
      <c r="G112" s="192">
        <v>35207</v>
      </c>
    </row>
    <row r="113" spans="1:7" s="193" customFormat="1" ht="25.5" x14ac:dyDescent="0.2">
      <c r="A113" s="187" t="s">
        <v>395</v>
      </c>
      <c r="B113" s="188" t="s">
        <v>942</v>
      </c>
      <c r="C113" s="189" t="s">
        <v>943</v>
      </c>
      <c r="D113" s="190" t="s">
        <v>78</v>
      </c>
      <c r="E113" s="191">
        <v>1</v>
      </c>
      <c r="F113" s="191">
        <v>11105</v>
      </c>
      <c r="G113" s="192">
        <v>11105</v>
      </c>
    </row>
    <row r="114" spans="1:7" s="193" customFormat="1" ht="22.5" x14ac:dyDescent="0.2">
      <c r="A114" s="187" t="s">
        <v>396</v>
      </c>
      <c r="B114" s="188" t="s">
        <v>944</v>
      </c>
      <c r="C114" s="189" t="s">
        <v>1040</v>
      </c>
      <c r="D114" s="190" t="s">
        <v>355</v>
      </c>
      <c r="E114" s="191">
        <v>1</v>
      </c>
      <c r="F114" s="194">
        <v>2299.2600000000002</v>
      </c>
      <c r="G114" s="192">
        <v>2299</v>
      </c>
    </row>
    <row r="115" spans="1:7" s="193" customFormat="1" ht="22.5" x14ac:dyDescent="0.2">
      <c r="A115" s="187" t="s">
        <v>397</v>
      </c>
      <c r="B115" s="188" t="s">
        <v>946</v>
      </c>
      <c r="C115" s="189" t="s">
        <v>947</v>
      </c>
      <c r="D115" s="190" t="s">
        <v>355</v>
      </c>
      <c r="E115" s="191">
        <v>1</v>
      </c>
      <c r="F115" s="194">
        <v>11242.31</v>
      </c>
      <c r="G115" s="192">
        <v>11242</v>
      </c>
    </row>
    <row r="116" spans="1:7" s="193" customFormat="1" ht="22.5" x14ac:dyDescent="0.2">
      <c r="A116" s="187" t="s">
        <v>399</v>
      </c>
      <c r="B116" s="188" t="s">
        <v>1041</v>
      </c>
      <c r="C116" s="189" t="s">
        <v>1042</v>
      </c>
      <c r="D116" s="190" t="s">
        <v>355</v>
      </c>
      <c r="E116" s="191">
        <v>4</v>
      </c>
      <c r="F116" s="194">
        <v>2323.5500000000002</v>
      </c>
      <c r="G116" s="192">
        <v>9294</v>
      </c>
    </row>
    <row r="117" spans="1:7" s="193" customFormat="1" ht="25.5" x14ac:dyDescent="0.2">
      <c r="A117" s="187" t="s">
        <v>400</v>
      </c>
      <c r="B117" s="188" t="s">
        <v>952</v>
      </c>
      <c r="C117" s="189" t="s">
        <v>953</v>
      </c>
      <c r="D117" s="190" t="s">
        <v>78</v>
      </c>
      <c r="E117" s="191">
        <v>2</v>
      </c>
      <c r="F117" s="191">
        <v>325334</v>
      </c>
      <c r="G117" s="192">
        <v>650668</v>
      </c>
    </row>
    <row r="118" spans="1:7" s="193" customFormat="1" ht="25.5" x14ac:dyDescent="0.2">
      <c r="A118" s="187" t="s">
        <v>401</v>
      </c>
      <c r="B118" s="188" t="s">
        <v>1043</v>
      </c>
      <c r="C118" s="189" t="s">
        <v>1044</v>
      </c>
      <c r="D118" s="190" t="s">
        <v>355</v>
      </c>
      <c r="E118" s="191">
        <v>2</v>
      </c>
      <c r="F118" s="194">
        <v>986659.52</v>
      </c>
      <c r="G118" s="192">
        <v>1973319</v>
      </c>
    </row>
    <row r="119" spans="1:7" s="193" customFormat="1" ht="22.5" x14ac:dyDescent="0.2">
      <c r="A119" s="187" t="s">
        <v>402</v>
      </c>
      <c r="B119" s="188" t="s">
        <v>1045</v>
      </c>
      <c r="C119" s="189" t="s">
        <v>1046</v>
      </c>
      <c r="D119" s="190" t="s">
        <v>355</v>
      </c>
      <c r="E119" s="191">
        <v>2</v>
      </c>
      <c r="F119" s="194">
        <v>541611.73</v>
      </c>
      <c r="G119" s="192">
        <v>1083223.46</v>
      </c>
    </row>
    <row r="120" spans="1:7" s="193" customFormat="1" ht="22.5" x14ac:dyDescent="0.2">
      <c r="A120" s="187" t="s">
        <v>407</v>
      </c>
      <c r="B120" s="188" t="s">
        <v>1047</v>
      </c>
      <c r="C120" s="189" t="s">
        <v>1048</v>
      </c>
      <c r="D120" s="190" t="s">
        <v>355</v>
      </c>
      <c r="E120" s="191">
        <v>2</v>
      </c>
      <c r="F120" s="194">
        <v>1708382.42</v>
      </c>
      <c r="G120" s="192">
        <v>3416764.84</v>
      </c>
    </row>
    <row r="121" spans="1:7" s="193" customFormat="1" ht="22.5" x14ac:dyDescent="0.2">
      <c r="A121" s="187" t="s">
        <v>408</v>
      </c>
      <c r="B121" s="188" t="s">
        <v>1049</v>
      </c>
      <c r="C121" s="189" t="s">
        <v>1050</v>
      </c>
      <c r="D121" s="190" t="s">
        <v>208</v>
      </c>
      <c r="E121" s="191">
        <v>8</v>
      </c>
      <c r="F121" s="194">
        <v>16364.04</v>
      </c>
      <c r="G121" s="192">
        <v>130912</v>
      </c>
    </row>
    <row r="122" spans="1:7" s="193" customFormat="1" ht="22.5" x14ac:dyDescent="0.2">
      <c r="A122" s="187" t="s">
        <v>409</v>
      </c>
      <c r="B122" s="188" t="s">
        <v>1051</v>
      </c>
      <c r="C122" s="189" t="s">
        <v>1052</v>
      </c>
      <c r="D122" s="190" t="s">
        <v>355</v>
      </c>
      <c r="E122" s="191">
        <v>2</v>
      </c>
      <c r="F122" s="191">
        <v>453240</v>
      </c>
      <c r="G122" s="192">
        <v>906480</v>
      </c>
    </row>
    <row r="123" spans="1:7" s="193" customFormat="1" ht="22.5" x14ac:dyDescent="0.2">
      <c r="A123" s="187" t="s">
        <v>410</v>
      </c>
      <c r="B123" s="188" t="s">
        <v>962</v>
      </c>
      <c r="C123" s="189" t="s">
        <v>963</v>
      </c>
      <c r="D123" s="190" t="s">
        <v>931</v>
      </c>
      <c r="E123" s="191">
        <v>2</v>
      </c>
      <c r="F123" s="194">
        <v>194873.06</v>
      </c>
      <c r="G123" s="192">
        <v>389746.12</v>
      </c>
    </row>
    <row r="124" spans="1:7" s="193" customFormat="1" ht="25.5" x14ac:dyDescent="0.2">
      <c r="A124" s="187" t="s">
        <v>411</v>
      </c>
      <c r="B124" s="188" t="s">
        <v>974</v>
      </c>
      <c r="C124" s="189" t="s">
        <v>1053</v>
      </c>
      <c r="D124" s="190" t="s">
        <v>843</v>
      </c>
      <c r="E124" s="191">
        <v>1</v>
      </c>
      <c r="F124" s="194">
        <v>1839096.84</v>
      </c>
      <c r="G124" s="192">
        <v>1839096.84</v>
      </c>
    </row>
    <row r="125" spans="1:7" s="193" customFormat="1" ht="22.5" x14ac:dyDescent="0.2">
      <c r="A125" s="187" t="s">
        <v>412</v>
      </c>
      <c r="B125" s="188" t="s">
        <v>970</v>
      </c>
      <c r="C125" s="189" t="s">
        <v>1054</v>
      </c>
      <c r="D125" s="190" t="s">
        <v>78</v>
      </c>
      <c r="E125" s="191">
        <v>1</v>
      </c>
      <c r="F125" s="191">
        <v>5586</v>
      </c>
      <c r="G125" s="192">
        <v>5586</v>
      </c>
    </row>
    <row r="126" spans="1:7" s="193" customFormat="1" ht="22.5" x14ac:dyDescent="0.2">
      <c r="A126" s="187" t="s">
        <v>413</v>
      </c>
      <c r="B126" s="188" t="s">
        <v>1055</v>
      </c>
      <c r="C126" s="189" t="s">
        <v>1056</v>
      </c>
      <c r="D126" s="190" t="s">
        <v>355</v>
      </c>
      <c r="E126" s="191">
        <v>3</v>
      </c>
      <c r="F126" s="194">
        <v>23901.42</v>
      </c>
      <c r="G126" s="192">
        <v>71704</v>
      </c>
    </row>
    <row r="127" spans="1:7" s="136" customFormat="1" x14ac:dyDescent="0.2">
      <c r="A127" s="232"/>
      <c r="B127" s="237"/>
      <c r="C127" s="237"/>
      <c r="D127" s="237"/>
      <c r="E127" s="341" t="s">
        <v>1057</v>
      </c>
      <c r="F127" s="341"/>
      <c r="G127" s="342"/>
    </row>
    <row r="128" spans="1:7" s="193" customFormat="1" ht="32.25" x14ac:dyDescent="0.2">
      <c r="A128" s="187" t="s">
        <v>415</v>
      </c>
      <c r="B128" s="188" t="s">
        <v>999</v>
      </c>
      <c r="C128" s="189" t="s">
        <v>1000</v>
      </c>
      <c r="D128" s="190" t="s">
        <v>52</v>
      </c>
      <c r="E128" s="191">
        <v>70</v>
      </c>
      <c r="F128" s="191">
        <v>1234</v>
      </c>
      <c r="G128" s="192">
        <v>86380</v>
      </c>
    </row>
    <row r="129" spans="1:7" s="193" customFormat="1" ht="25.5" x14ac:dyDescent="0.2">
      <c r="A129" s="187" t="s">
        <v>416</v>
      </c>
      <c r="B129" s="188" t="s">
        <v>1003</v>
      </c>
      <c r="C129" s="189" t="s">
        <v>1004</v>
      </c>
      <c r="D129" s="190" t="s">
        <v>135</v>
      </c>
      <c r="E129" s="194">
        <v>0.04</v>
      </c>
      <c r="F129" s="191">
        <v>179638</v>
      </c>
      <c r="G129" s="192">
        <v>7186</v>
      </c>
    </row>
    <row r="130" spans="1:7" s="193" customFormat="1" ht="25.5" x14ac:dyDescent="0.2">
      <c r="A130" s="187" t="s">
        <v>417</v>
      </c>
      <c r="B130" s="188" t="s">
        <v>1005</v>
      </c>
      <c r="C130" s="189" t="s">
        <v>1006</v>
      </c>
      <c r="D130" s="190" t="s">
        <v>135</v>
      </c>
      <c r="E130" s="194">
        <v>0.02</v>
      </c>
      <c r="F130" s="191">
        <v>491703</v>
      </c>
      <c r="G130" s="192">
        <v>9834</v>
      </c>
    </row>
    <row r="131" spans="1:7" s="193" customFormat="1" ht="38.25" x14ac:dyDescent="0.2">
      <c r="A131" s="187" t="s">
        <v>418</v>
      </c>
      <c r="B131" s="188" t="s">
        <v>1009</v>
      </c>
      <c r="C131" s="189" t="s">
        <v>1010</v>
      </c>
      <c r="D131" s="190" t="s">
        <v>135</v>
      </c>
      <c r="E131" s="194">
        <v>0.01</v>
      </c>
      <c r="F131" s="191">
        <v>560297</v>
      </c>
      <c r="G131" s="192">
        <v>5603</v>
      </c>
    </row>
    <row r="132" spans="1:7" s="136" customFormat="1" x14ac:dyDescent="0.2">
      <c r="A132" s="329"/>
      <c r="B132" s="329"/>
      <c r="C132" s="329"/>
      <c r="D132" s="329"/>
      <c r="E132" s="329"/>
      <c r="F132" s="329"/>
      <c r="G132" s="329"/>
    </row>
    <row r="133" spans="1:7" s="136" customFormat="1" x14ac:dyDescent="0.2">
      <c r="A133" s="160"/>
      <c r="B133" s="324" t="s">
        <v>53</v>
      </c>
      <c r="C133" s="324"/>
      <c r="D133" s="325" t="s">
        <v>775</v>
      </c>
      <c r="E133" s="324"/>
      <c r="F133" s="324"/>
      <c r="G133" s="324"/>
    </row>
    <row r="134" spans="1:7" s="136" customFormat="1" x14ac:dyDescent="0.2">
      <c r="A134" s="195"/>
      <c r="B134" s="195"/>
      <c r="C134" s="196" t="s">
        <v>54</v>
      </c>
      <c r="D134" s="195"/>
      <c r="E134" s="195"/>
      <c r="F134" s="195"/>
      <c r="G134" s="195"/>
    </row>
    <row r="136" spans="1:7" x14ac:dyDescent="0.2">
      <c r="B136" s="324" t="s">
        <v>55</v>
      </c>
      <c r="C136" s="324"/>
      <c r="D136" s="325" t="s">
        <v>778</v>
      </c>
      <c r="E136" s="324"/>
      <c r="F136" s="324"/>
      <c r="G136" s="324"/>
    </row>
    <row r="137" spans="1:7" x14ac:dyDescent="0.2">
      <c r="B137" s="195"/>
      <c r="C137" s="196" t="s">
        <v>54</v>
      </c>
      <c r="D137" s="195"/>
      <c r="E137" s="195"/>
      <c r="F137" s="195"/>
      <c r="G137" s="195"/>
    </row>
  </sheetData>
  <mergeCells count="25">
    <mergeCell ref="B7:G7"/>
    <mergeCell ref="C2:G2"/>
    <mergeCell ref="C3:G3"/>
    <mergeCell ref="C4:G4"/>
    <mergeCell ref="C5:G5"/>
    <mergeCell ref="D6:G6"/>
    <mergeCell ref="A105:G105"/>
    <mergeCell ref="B8:G8"/>
    <mergeCell ref="B9:G9"/>
    <mergeCell ref="C10:G10"/>
    <mergeCell ref="A17:G17"/>
    <mergeCell ref="A20:G20"/>
    <mergeCell ref="A30:G30"/>
    <mergeCell ref="A40:G40"/>
    <mergeCell ref="E41:G41"/>
    <mergeCell ref="E71:G71"/>
    <mergeCell ref="E78:G78"/>
    <mergeCell ref="E87:G87"/>
    <mergeCell ref="B136:C136"/>
    <mergeCell ref="D136:G136"/>
    <mergeCell ref="E106:G106"/>
    <mergeCell ref="E127:G127"/>
    <mergeCell ref="A132:G132"/>
    <mergeCell ref="B133:C133"/>
    <mergeCell ref="D133:G133"/>
  </mergeCells>
  <pageMargins left="0.7" right="0.7" top="0.75" bottom="0.75" header="0.3" footer="0.3"/>
  <pageSetup paperSize="9" scale="86" orientation="landscape" horizontalDpi="0" verticalDpi="0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P14" sqref="P14"/>
    </sheetView>
  </sheetViews>
  <sheetFormatPr defaultRowHeight="12.75" outlineLevelRow="1" x14ac:dyDescent="0.2"/>
  <cols>
    <col min="1" max="1" width="7.5" style="197" customWidth="1"/>
    <col min="2" max="2" width="16.6640625" style="197" customWidth="1"/>
    <col min="3" max="3" width="81.5" style="197" customWidth="1"/>
    <col min="4" max="4" width="12.1640625" style="197" customWidth="1"/>
    <col min="5" max="7" width="12.33203125" style="197" customWidth="1"/>
    <col min="8" max="8" width="33.6640625" style="202" hidden="1" customWidth="1"/>
    <col min="9" max="256" width="9.33203125" style="197"/>
    <col min="257" max="257" width="7.5" style="197" customWidth="1"/>
    <col min="258" max="258" width="16.6640625" style="197" customWidth="1"/>
    <col min="259" max="259" width="81.5" style="197" customWidth="1"/>
    <col min="260" max="260" width="12.1640625" style="197" customWidth="1"/>
    <col min="261" max="263" width="12.33203125" style="197" customWidth="1"/>
    <col min="264" max="264" width="0" style="197" hidden="1" customWidth="1"/>
    <col min="265" max="512" width="9.33203125" style="197"/>
    <col min="513" max="513" width="7.5" style="197" customWidth="1"/>
    <col min="514" max="514" width="16.6640625" style="197" customWidth="1"/>
    <col min="515" max="515" width="81.5" style="197" customWidth="1"/>
    <col min="516" max="516" width="12.1640625" style="197" customWidth="1"/>
    <col min="517" max="519" width="12.33203125" style="197" customWidth="1"/>
    <col min="520" max="520" width="0" style="197" hidden="1" customWidth="1"/>
    <col min="521" max="768" width="9.33203125" style="197"/>
    <col min="769" max="769" width="7.5" style="197" customWidth="1"/>
    <col min="770" max="770" width="16.6640625" style="197" customWidth="1"/>
    <col min="771" max="771" width="81.5" style="197" customWidth="1"/>
    <col min="772" max="772" width="12.1640625" style="197" customWidth="1"/>
    <col min="773" max="775" width="12.33203125" style="197" customWidth="1"/>
    <col min="776" max="776" width="0" style="197" hidden="1" customWidth="1"/>
    <col min="777" max="1024" width="9.33203125" style="197"/>
    <col min="1025" max="1025" width="7.5" style="197" customWidth="1"/>
    <col min="1026" max="1026" width="16.6640625" style="197" customWidth="1"/>
    <col min="1027" max="1027" width="81.5" style="197" customWidth="1"/>
    <col min="1028" max="1028" width="12.1640625" style="197" customWidth="1"/>
    <col min="1029" max="1031" width="12.33203125" style="197" customWidth="1"/>
    <col min="1032" max="1032" width="0" style="197" hidden="1" customWidth="1"/>
    <col min="1033" max="1280" width="9.33203125" style="197"/>
    <col min="1281" max="1281" width="7.5" style="197" customWidth="1"/>
    <col min="1282" max="1282" width="16.6640625" style="197" customWidth="1"/>
    <col min="1283" max="1283" width="81.5" style="197" customWidth="1"/>
    <col min="1284" max="1284" width="12.1640625" style="197" customWidth="1"/>
    <col min="1285" max="1287" width="12.33203125" style="197" customWidth="1"/>
    <col min="1288" max="1288" width="0" style="197" hidden="1" customWidth="1"/>
    <col min="1289" max="1536" width="9.33203125" style="197"/>
    <col min="1537" max="1537" width="7.5" style="197" customWidth="1"/>
    <col min="1538" max="1538" width="16.6640625" style="197" customWidth="1"/>
    <col min="1539" max="1539" width="81.5" style="197" customWidth="1"/>
    <col min="1540" max="1540" width="12.1640625" style="197" customWidth="1"/>
    <col min="1541" max="1543" width="12.33203125" style="197" customWidth="1"/>
    <col min="1544" max="1544" width="0" style="197" hidden="1" customWidth="1"/>
    <col min="1545" max="1792" width="9.33203125" style="197"/>
    <col min="1793" max="1793" width="7.5" style="197" customWidth="1"/>
    <col min="1794" max="1794" width="16.6640625" style="197" customWidth="1"/>
    <col min="1795" max="1795" width="81.5" style="197" customWidth="1"/>
    <col min="1796" max="1796" width="12.1640625" style="197" customWidth="1"/>
    <col min="1797" max="1799" width="12.33203125" style="197" customWidth="1"/>
    <col min="1800" max="1800" width="0" style="197" hidden="1" customWidth="1"/>
    <col min="1801" max="2048" width="9.33203125" style="197"/>
    <col min="2049" max="2049" width="7.5" style="197" customWidth="1"/>
    <col min="2050" max="2050" width="16.6640625" style="197" customWidth="1"/>
    <col min="2051" max="2051" width="81.5" style="197" customWidth="1"/>
    <col min="2052" max="2052" width="12.1640625" style="197" customWidth="1"/>
    <col min="2053" max="2055" width="12.33203125" style="197" customWidth="1"/>
    <col min="2056" max="2056" width="0" style="197" hidden="1" customWidth="1"/>
    <col min="2057" max="2304" width="9.33203125" style="197"/>
    <col min="2305" max="2305" width="7.5" style="197" customWidth="1"/>
    <col min="2306" max="2306" width="16.6640625" style="197" customWidth="1"/>
    <col min="2307" max="2307" width="81.5" style="197" customWidth="1"/>
    <col min="2308" max="2308" width="12.1640625" style="197" customWidth="1"/>
    <col min="2309" max="2311" width="12.33203125" style="197" customWidth="1"/>
    <col min="2312" max="2312" width="0" style="197" hidden="1" customWidth="1"/>
    <col min="2313" max="2560" width="9.33203125" style="197"/>
    <col min="2561" max="2561" width="7.5" style="197" customWidth="1"/>
    <col min="2562" max="2562" width="16.6640625" style="197" customWidth="1"/>
    <col min="2563" max="2563" width="81.5" style="197" customWidth="1"/>
    <col min="2564" max="2564" width="12.1640625" style="197" customWidth="1"/>
    <col min="2565" max="2567" width="12.33203125" style="197" customWidth="1"/>
    <col min="2568" max="2568" width="0" style="197" hidden="1" customWidth="1"/>
    <col min="2569" max="2816" width="9.33203125" style="197"/>
    <col min="2817" max="2817" width="7.5" style="197" customWidth="1"/>
    <col min="2818" max="2818" width="16.6640625" style="197" customWidth="1"/>
    <col min="2819" max="2819" width="81.5" style="197" customWidth="1"/>
    <col min="2820" max="2820" width="12.1640625" style="197" customWidth="1"/>
    <col min="2821" max="2823" width="12.33203125" style="197" customWidth="1"/>
    <col min="2824" max="2824" width="0" style="197" hidden="1" customWidth="1"/>
    <col min="2825" max="3072" width="9.33203125" style="197"/>
    <col min="3073" max="3073" width="7.5" style="197" customWidth="1"/>
    <col min="3074" max="3074" width="16.6640625" style="197" customWidth="1"/>
    <col min="3075" max="3075" width="81.5" style="197" customWidth="1"/>
    <col min="3076" max="3076" width="12.1640625" style="197" customWidth="1"/>
    <col min="3077" max="3079" width="12.33203125" style="197" customWidth="1"/>
    <col min="3080" max="3080" width="0" style="197" hidden="1" customWidth="1"/>
    <col min="3081" max="3328" width="9.33203125" style="197"/>
    <col min="3329" max="3329" width="7.5" style="197" customWidth="1"/>
    <col min="3330" max="3330" width="16.6640625" style="197" customWidth="1"/>
    <col min="3331" max="3331" width="81.5" style="197" customWidth="1"/>
    <col min="3332" max="3332" width="12.1640625" style="197" customWidth="1"/>
    <col min="3333" max="3335" width="12.33203125" style="197" customWidth="1"/>
    <col min="3336" max="3336" width="0" style="197" hidden="1" customWidth="1"/>
    <col min="3337" max="3584" width="9.33203125" style="197"/>
    <col min="3585" max="3585" width="7.5" style="197" customWidth="1"/>
    <col min="3586" max="3586" width="16.6640625" style="197" customWidth="1"/>
    <col min="3587" max="3587" width="81.5" style="197" customWidth="1"/>
    <col min="3588" max="3588" width="12.1640625" style="197" customWidth="1"/>
    <col min="3589" max="3591" width="12.33203125" style="197" customWidth="1"/>
    <col min="3592" max="3592" width="0" style="197" hidden="1" customWidth="1"/>
    <col min="3593" max="3840" width="9.33203125" style="197"/>
    <col min="3841" max="3841" width="7.5" style="197" customWidth="1"/>
    <col min="3842" max="3842" width="16.6640625" style="197" customWidth="1"/>
    <col min="3843" max="3843" width="81.5" style="197" customWidth="1"/>
    <col min="3844" max="3844" width="12.1640625" style="197" customWidth="1"/>
    <col min="3845" max="3847" width="12.33203125" style="197" customWidth="1"/>
    <col min="3848" max="3848" width="0" style="197" hidden="1" customWidth="1"/>
    <col min="3849" max="4096" width="9.33203125" style="197"/>
    <col min="4097" max="4097" width="7.5" style="197" customWidth="1"/>
    <col min="4098" max="4098" width="16.6640625" style="197" customWidth="1"/>
    <col min="4099" max="4099" width="81.5" style="197" customWidth="1"/>
    <col min="4100" max="4100" width="12.1640625" style="197" customWidth="1"/>
    <col min="4101" max="4103" width="12.33203125" style="197" customWidth="1"/>
    <col min="4104" max="4104" width="0" style="197" hidden="1" customWidth="1"/>
    <col min="4105" max="4352" width="9.33203125" style="197"/>
    <col min="4353" max="4353" width="7.5" style="197" customWidth="1"/>
    <col min="4354" max="4354" width="16.6640625" style="197" customWidth="1"/>
    <col min="4355" max="4355" width="81.5" style="197" customWidth="1"/>
    <col min="4356" max="4356" width="12.1640625" style="197" customWidth="1"/>
    <col min="4357" max="4359" width="12.33203125" style="197" customWidth="1"/>
    <col min="4360" max="4360" width="0" style="197" hidden="1" customWidth="1"/>
    <col min="4361" max="4608" width="9.33203125" style="197"/>
    <col min="4609" max="4609" width="7.5" style="197" customWidth="1"/>
    <col min="4610" max="4610" width="16.6640625" style="197" customWidth="1"/>
    <col min="4611" max="4611" width="81.5" style="197" customWidth="1"/>
    <col min="4612" max="4612" width="12.1640625" style="197" customWidth="1"/>
    <col min="4613" max="4615" width="12.33203125" style="197" customWidth="1"/>
    <col min="4616" max="4616" width="0" style="197" hidden="1" customWidth="1"/>
    <col min="4617" max="4864" width="9.33203125" style="197"/>
    <col min="4865" max="4865" width="7.5" style="197" customWidth="1"/>
    <col min="4866" max="4866" width="16.6640625" style="197" customWidth="1"/>
    <col min="4867" max="4867" width="81.5" style="197" customWidth="1"/>
    <col min="4868" max="4868" width="12.1640625" style="197" customWidth="1"/>
    <col min="4869" max="4871" width="12.33203125" style="197" customWidth="1"/>
    <col min="4872" max="4872" width="0" style="197" hidden="1" customWidth="1"/>
    <col min="4873" max="5120" width="9.33203125" style="197"/>
    <col min="5121" max="5121" width="7.5" style="197" customWidth="1"/>
    <col min="5122" max="5122" width="16.6640625" style="197" customWidth="1"/>
    <col min="5123" max="5123" width="81.5" style="197" customWidth="1"/>
    <col min="5124" max="5124" width="12.1640625" style="197" customWidth="1"/>
    <col min="5125" max="5127" width="12.33203125" style="197" customWidth="1"/>
    <col min="5128" max="5128" width="0" style="197" hidden="1" customWidth="1"/>
    <col min="5129" max="5376" width="9.33203125" style="197"/>
    <col min="5377" max="5377" width="7.5" style="197" customWidth="1"/>
    <col min="5378" max="5378" width="16.6640625" style="197" customWidth="1"/>
    <col min="5379" max="5379" width="81.5" style="197" customWidth="1"/>
    <col min="5380" max="5380" width="12.1640625" style="197" customWidth="1"/>
    <col min="5381" max="5383" width="12.33203125" style="197" customWidth="1"/>
    <col min="5384" max="5384" width="0" style="197" hidden="1" customWidth="1"/>
    <col min="5385" max="5632" width="9.33203125" style="197"/>
    <col min="5633" max="5633" width="7.5" style="197" customWidth="1"/>
    <col min="5634" max="5634" width="16.6640625" style="197" customWidth="1"/>
    <col min="5635" max="5635" width="81.5" style="197" customWidth="1"/>
    <col min="5636" max="5636" width="12.1640625" style="197" customWidth="1"/>
    <col min="5637" max="5639" width="12.33203125" style="197" customWidth="1"/>
    <col min="5640" max="5640" width="0" style="197" hidden="1" customWidth="1"/>
    <col min="5641" max="5888" width="9.33203125" style="197"/>
    <col min="5889" max="5889" width="7.5" style="197" customWidth="1"/>
    <col min="5890" max="5890" width="16.6640625" style="197" customWidth="1"/>
    <col min="5891" max="5891" width="81.5" style="197" customWidth="1"/>
    <col min="5892" max="5892" width="12.1640625" style="197" customWidth="1"/>
    <col min="5893" max="5895" width="12.33203125" style="197" customWidth="1"/>
    <col min="5896" max="5896" width="0" style="197" hidden="1" customWidth="1"/>
    <col min="5897" max="6144" width="9.33203125" style="197"/>
    <col min="6145" max="6145" width="7.5" style="197" customWidth="1"/>
    <col min="6146" max="6146" width="16.6640625" style="197" customWidth="1"/>
    <col min="6147" max="6147" width="81.5" style="197" customWidth="1"/>
    <col min="6148" max="6148" width="12.1640625" style="197" customWidth="1"/>
    <col min="6149" max="6151" width="12.33203125" style="197" customWidth="1"/>
    <col min="6152" max="6152" width="0" style="197" hidden="1" customWidth="1"/>
    <col min="6153" max="6400" width="9.33203125" style="197"/>
    <col min="6401" max="6401" width="7.5" style="197" customWidth="1"/>
    <col min="6402" max="6402" width="16.6640625" style="197" customWidth="1"/>
    <col min="6403" max="6403" width="81.5" style="197" customWidth="1"/>
    <col min="6404" max="6404" width="12.1640625" style="197" customWidth="1"/>
    <col min="6405" max="6407" width="12.33203125" style="197" customWidth="1"/>
    <col min="6408" max="6408" width="0" style="197" hidden="1" customWidth="1"/>
    <col min="6409" max="6656" width="9.33203125" style="197"/>
    <col min="6657" max="6657" width="7.5" style="197" customWidth="1"/>
    <col min="6658" max="6658" width="16.6640625" style="197" customWidth="1"/>
    <col min="6659" max="6659" width="81.5" style="197" customWidth="1"/>
    <col min="6660" max="6660" width="12.1640625" style="197" customWidth="1"/>
    <col min="6661" max="6663" width="12.33203125" style="197" customWidth="1"/>
    <col min="6664" max="6664" width="0" style="197" hidden="1" customWidth="1"/>
    <col min="6665" max="6912" width="9.33203125" style="197"/>
    <col min="6913" max="6913" width="7.5" style="197" customWidth="1"/>
    <col min="6914" max="6914" width="16.6640625" style="197" customWidth="1"/>
    <col min="6915" max="6915" width="81.5" style="197" customWidth="1"/>
    <col min="6916" max="6916" width="12.1640625" style="197" customWidth="1"/>
    <col min="6917" max="6919" width="12.33203125" style="197" customWidth="1"/>
    <col min="6920" max="6920" width="0" style="197" hidden="1" customWidth="1"/>
    <col min="6921" max="7168" width="9.33203125" style="197"/>
    <col min="7169" max="7169" width="7.5" style="197" customWidth="1"/>
    <col min="7170" max="7170" width="16.6640625" style="197" customWidth="1"/>
    <col min="7171" max="7171" width="81.5" style="197" customWidth="1"/>
    <col min="7172" max="7172" width="12.1640625" style="197" customWidth="1"/>
    <col min="7173" max="7175" width="12.33203125" style="197" customWidth="1"/>
    <col min="7176" max="7176" width="0" style="197" hidden="1" customWidth="1"/>
    <col min="7177" max="7424" width="9.33203125" style="197"/>
    <col min="7425" max="7425" width="7.5" style="197" customWidth="1"/>
    <col min="7426" max="7426" width="16.6640625" style="197" customWidth="1"/>
    <col min="7427" max="7427" width="81.5" style="197" customWidth="1"/>
    <col min="7428" max="7428" width="12.1640625" style="197" customWidth="1"/>
    <col min="7429" max="7431" width="12.33203125" style="197" customWidth="1"/>
    <col min="7432" max="7432" width="0" style="197" hidden="1" customWidth="1"/>
    <col min="7433" max="7680" width="9.33203125" style="197"/>
    <col min="7681" max="7681" width="7.5" style="197" customWidth="1"/>
    <col min="7682" max="7682" width="16.6640625" style="197" customWidth="1"/>
    <col min="7683" max="7683" width="81.5" style="197" customWidth="1"/>
    <col min="7684" max="7684" width="12.1640625" style="197" customWidth="1"/>
    <col min="7685" max="7687" width="12.33203125" style="197" customWidth="1"/>
    <col min="7688" max="7688" width="0" style="197" hidden="1" customWidth="1"/>
    <col min="7689" max="7936" width="9.33203125" style="197"/>
    <col min="7937" max="7937" width="7.5" style="197" customWidth="1"/>
    <col min="7938" max="7938" width="16.6640625" style="197" customWidth="1"/>
    <col min="7939" max="7939" width="81.5" style="197" customWidth="1"/>
    <col min="7940" max="7940" width="12.1640625" style="197" customWidth="1"/>
    <col min="7941" max="7943" width="12.33203125" style="197" customWidth="1"/>
    <col min="7944" max="7944" width="0" style="197" hidden="1" customWidth="1"/>
    <col min="7945" max="8192" width="9.33203125" style="197"/>
    <col min="8193" max="8193" width="7.5" style="197" customWidth="1"/>
    <col min="8194" max="8194" width="16.6640625" style="197" customWidth="1"/>
    <col min="8195" max="8195" width="81.5" style="197" customWidth="1"/>
    <col min="8196" max="8196" width="12.1640625" style="197" customWidth="1"/>
    <col min="8197" max="8199" width="12.33203125" style="197" customWidth="1"/>
    <col min="8200" max="8200" width="0" style="197" hidden="1" customWidth="1"/>
    <col min="8201" max="8448" width="9.33203125" style="197"/>
    <col min="8449" max="8449" width="7.5" style="197" customWidth="1"/>
    <col min="8450" max="8450" width="16.6640625" style="197" customWidth="1"/>
    <col min="8451" max="8451" width="81.5" style="197" customWidth="1"/>
    <col min="8452" max="8452" width="12.1640625" style="197" customWidth="1"/>
    <col min="8453" max="8455" width="12.33203125" style="197" customWidth="1"/>
    <col min="8456" max="8456" width="0" style="197" hidden="1" customWidth="1"/>
    <col min="8457" max="8704" width="9.33203125" style="197"/>
    <col min="8705" max="8705" width="7.5" style="197" customWidth="1"/>
    <col min="8706" max="8706" width="16.6640625" style="197" customWidth="1"/>
    <col min="8707" max="8707" width="81.5" style="197" customWidth="1"/>
    <col min="8708" max="8708" width="12.1640625" style="197" customWidth="1"/>
    <col min="8709" max="8711" width="12.33203125" style="197" customWidth="1"/>
    <col min="8712" max="8712" width="0" style="197" hidden="1" customWidth="1"/>
    <col min="8713" max="8960" width="9.33203125" style="197"/>
    <col min="8961" max="8961" width="7.5" style="197" customWidth="1"/>
    <col min="8962" max="8962" width="16.6640625" style="197" customWidth="1"/>
    <col min="8963" max="8963" width="81.5" style="197" customWidth="1"/>
    <col min="8964" max="8964" width="12.1640625" style="197" customWidth="1"/>
    <col min="8965" max="8967" width="12.33203125" style="197" customWidth="1"/>
    <col min="8968" max="8968" width="0" style="197" hidden="1" customWidth="1"/>
    <col min="8969" max="9216" width="9.33203125" style="197"/>
    <col min="9217" max="9217" width="7.5" style="197" customWidth="1"/>
    <col min="9218" max="9218" width="16.6640625" style="197" customWidth="1"/>
    <col min="9219" max="9219" width="81.5" style="197" customWidth="1"/>
    <col min="9220" max="9220" width="12.1640625" style="197" customWidth="1"/>
    <col min="9221" max="9223" width="12.33203125" style="197" customWidth="1"/>
    <col min="9224" max="9224" width="0" style="197" hidden="1" customWidth="1"/>
    <col min="9225" max="9472" width="9.33203125" style="197"/>
    <col min="9473" max="9473" width="7.5" style="197" customWidth="1"/>
    <col min="9474" max="9474" width="16.6640625" style="197" customWidth="1"/>
    <col min="9475" max="9475" width="81.5" style="197" customWidth="1"/>
    <col min="9476" max="9476" width="12.1640625" style="197" customWidth="1"/>
    <col min="9477" max="9479" width="12.33203125" style="197" customWidth="1"/>
    <col min="9480" max="9480" width="0" style="197" hidden="1" customWidth="1"/>
    <col min="9481" max="9728" width="9.33203125" style="197"/>
    <col min="9729" max="9729" width="7.5" style="197" customWidth="1"/>
    <col min="9730" max="9730" width="16.6640625" style="197" customWidth="1"/>
    <col min="9731" max="9731" width="81.5" style="197" customWidth="1"/>
    <col min="9732" max="9732" width="12.1640625" style="197" customWidth="1"/>
    <col min="9733" max="9735" width="12.33203125" style="197" customWidth="1"/>
    <col min="9736" max="9736" width="0" style="197" hidden="1" customWidth="1"/>
    <col min="9737" max="9984" width="9.33203125" style="197"/>
    <col min="9985" max="9985" width="7.5" style="197" customWidth="1"/>
    <col min="9986" max="9986" width="16.6640625" style="197" customWidth="1"/>
    <col min="9987" max="9987" width="81.5" style="197" customWidth="1"/>
    <col min="9988" max="9988" width="12.1640625" style="197" customWidth="1"/>
    <col min="9989" max="9991" width="12.33203125" style="197" customWidth="1"/>
    <col min="9992" max="9992" width="0" style="197" hidden="1" customWidth="1"/>
    <col min="9993" max="10240" width="9.33203125" style="197"/>
    <col min="10241" max="10241" width="7.5" style="197" customWidth="1"/>
    <col min="10242" max="10242" width="16.6640625" style="197" customWidth="1"/>
    <col min="10243" max="10243" width="81.5" style="197" customWidth="1"/>
    <col min="10244" max="10244" width="12.1640625" style="197" customWidth="1"/>
    <col min="10245" max="10247" width="12.33203125" style="197" customWidth="1"/>
    <col min="10248" max="10248" width="0" style="197" hidden="1" customWidth="1"/>
    <col min="10249" max="10496" width="9.33203125" style="197"/>
    <col min="10497" max="10497" width="7.5" style="197" customWidth="1"/>
    <col min="10498" max="10498" width="16.6640625" style="197" customWidth="1"/>
    <col min="10499" max="10499" width="81.5" style="197" customWidth="1"/>
    <col min="10500" max="10500" width="12.1640625" style="197" customWidth="1"/>
    <col min="10501" max="10503" width="12.33203125" style="197" customWidth="1"/>
    <col min="10504" max="10504" width="0" style="197" hidden="1" customWidth="1"/>
    <col min="10505" max="10752" width="9.33203125" style="197"/>
    <col min="10753" max="10753" width="7.5" style="197" customWidth="1"/>
    <col min="10754" max="10754" width="16.6640625" style="197" customWidth="1"/>
    <col min="10755" max="10755" width="81.5" style="197" customWidth="1"/>
    <col min="10756" max="10756" width="12.1640625" style="197" customWidth="1"/>
    <col min="10757" max="10759" width="12.33203125" style="197" customWidth="1"/>
    <col min="10760" max="10760" width="0" style="197" hidden="1" customWidth="1"/>
    <col min="10761" max="11008" width="9.33203125" style="197"/>
    <col min="11009" max="11009" width="7.5" style="197" customWidth="1"/>
    <col min="11010" max="11010" width="16.6640625" style="197" customWidth="1"/>
    <col min="11011" max="11011" width="81.5" style="197" customWidth="1"/>
    <col min="11012" max="11012" width="12.1640625" style="197" customWidth="1"/>
    <col min="11013" max="11015" width="12.33203125" style="197" customWidth="1"/>
    <col min="11016" max="11016" width="0" style="197" hidden="1" customWidth="1"/>
    <col min="11017" max="11264" width="9.33203125" style="197"/>
    <col min="11265" max="11265" width="7.5" style="197" customWidth="1"/>
    <col min="11266" max="11266" width="16.6640625" style="197" customWidth="1"/>
    <col min="11267" max="11267" width="81.5" style="197" customWidth="1"/>
    <col min="11268" max="11268" width="12.1640625" style="197" customWidth="1"/>
    <col min="11269" max="11271" width="12.33203125" style="197" customWidth="1"/>
    <col min="11272" max="11272" width="0" style="197" hidden="1" customWidth="1"/>
    <col min="11273" max="11520" width="9.33203125" style="197"/>
    <col min="11521" max="11521" width="7.5" style="197" customWidth="1"/>
    <col min="11522" max="11522" width="16.6640625" style="197" customWidth="1"/>
    <col min="11523" max="11523" width="81.5" style="197" customWidth="1"/>
    <col min="11524" max="11524" width="12.1640625" style="197" customWidth="1"/>
    <col min="11525" max="11527" width="12.33203125" style="197" customWidth="1"/>
    <col min="11528" max="11528" width="0" style="197" hidden="1" customWidth="1"/>
    <col min="11529" max="11776" width="9.33203125" style="197"/>
    <col min="11777" max="11777" width="7.5" style="197" customWidth="1"/>
    <col min="11778" max="11778" width="16.6640625" style="197" customWidth="1"/>
    <col min="11779" max="11779" width="81.5" style="197" customWidth="1"/>
    <col min="11780" max="11780" width="12.1640625" style="197" customWidth="1"/>
    <col min="11781" max="11783" width="12.33203125" style="197" customWidth="1"/>
    <col min="11784" max="11784" width="0" style="197" hidden="1" customWidth="1"/>
    <col min="11785" max="12032" width="9.33203125" style="197"/>
    <col min="12033" max="12033" width="7.5" style="197" customWidth="1"/>
    <col min="12034" max="12034" width="16.6640625" style="197" customWidth="1"/>
    <col min="12035" max="12035" width="81.5" style="197" customWidth="1"/>
    <col min="12036" max="12036" width="12.1640625" style="197" customWidth="1"/>
    <col min="12037" max="12039" width="12.33203125" style="197" customWidth="1"/>
    <col min="12040" max="12040" width="0" style="197" hidden="1" customWidth="1"/>
    <col min="12041" max="12288" width="9.33203125" style="197"/>
    <col min="12289" max="12289" width="7.5" style="197" customWidth="1"/>
    <col min="12290" max="12290" width="16.6640625" style="197" customWidth="1"/>
    <col min="12291" max="12291" width="81.5" style="197" customWidth="1"/>
    <col min="12292" max="12292" width="12.1640625" style="197" customWidth="1"/>
    <col min="12293" max="12295" width="12.33203125" style="197" customWidth="1"/>
    <col min="12296" max="12296" width="0" style="197" hidden="1" customWidth="1"/>
    <col min="12297" max="12544" width="9.33203125" style="197"/>
    <col min="12545" max="12545" width="7.5" style="197" customWidth="1"/>
    <col min="12546" max="12546" width="16.6640625" style="197" customWidth="1"/>
    <col min="12547" max="12547" width="81.5" style="197" customWidth="1"/>
    <col min="12548" max="12548" width="12.1640625" style="197" customWidth="1"/>
    <col min="12549" max="12551" width="12.33203125" style="197" customWidth="1"/>
    <col min="12552" max="12552" width="0" style="197" hidden="1" customWidth="1"/>
    <col min="12553" max="12800" width="9.33203125" style="197"/>
    <col min="12801" max="12801" width="7.5" style="197" customWidth="1"/>
    <col min="12802" max="12802" width="16.6640625" style="197" customWidth="1"/>
    <col min="12803" max="12803" width="81.5" style="197" customWidth="1"/>
    <col min="12804" max="12804" width="12.1640625" style="197" customWidth="1"/>
    <col min="12805" max="12807" width="12.33203125" style="197" customWidth="1"/>
    <col min="12808" max="12808" width="0" style="197" hidden="1" customWidth="1"/>
    <col min="12809" max="13056" width="9.33203125" style="197"/>
    <col min="13057" max="13057" width="7.5" style="197" customWidth="1"/>
    <col min="13058" max="13058" width="16.6640625" style="197" customWidth="1"/>
    <col min="13059" max="13059" width="81.5" style="197" customWidth="1"/>
    <col min="13060" max="13060" width="12.1640625" style="197" customWidth="1"/>
    <col min="13061" max="13063" width="12.33203125" style="197" customWidth="1"/>
    <col min="13064" max="13064" width="0" style="197" hidden="1" customWidth="1"/>
    <col min="13065" max="13312" width="9.33203125" style="197"/>
    <col min="13313" max="13313" width="7.5" style="197" customWidth="1"/>
    <col min="13314" max="13314" width="16.6640625" style="197" customWidth="1"/>
    <col min="13315" max="13315" width="81.5" style="197" customWidth="1"/>
    <col min="13316" max="13316" width="12.1640625" style="197" customWidth="1"/>
    <col min="13317" max="13319" width="12.33203125" style="197" customWidth="1"/>
    <col min="13320" max="13320" width="0" style="197" hidden="1" customWidth="1"/>
    <col min="13321" max="13568" width="9.33203125" style="197"/>
    <col min="13569" max="13569" width="7.5" style="197" customWidth="1"/>
    <col min="13570" max="13570" width="16.6640625" style="197" customWidth="1"/>
    <col min="13571" max="13571" width="81.5" style="197" customWidth="1"/>
    <col min="13572" max="13572" width="12.1640625" style="197" customWidth="1"/>
    <col min="13573" max="13575" width="12.33203125" style="197" customWidth="1"/>
    <col min="13576" max="13576" width="0" style="197" hidden="1" customWidth="1"/>
    <col min="13577" max="13824" width="9.33203125" style="197"/>
    <col min="13825" max="13825" width="7.5" style="197" customWidth="1"/>
    <col min="13826" max="13826" width="16.6640625" style="197" customWidth="1"/>
    <col min="13827" max="13827" width="81.5" style="197" customWidth="1"/>
    <col min="13828" max="13828" width="12.1640625" style="197" customWidth="1"/>
    <col min="13829" max="13831" width="12.33203125" style="197" customWidth="1"/>
    <col min="13832" max="13832" width="0" style="197" hidden="1" customWidth="1"/>
    <col min="13833" max="14080" width="9.33203125" style="197"/>
    <col min="14081" max="14081" width="7.5" style="197" customWidth="1"/>
    <col min="14082" max="14082" width="16.6640625" style="197" customWidth="1"/>
    <col min="14083" max="14083" width="81.5" style="197" customWidth="1"/>
    <col min="14084" max="14084" width="12.1640625" style="197" customWidth="1"/>
    <col min="14085" max="14087" width="12.33203125" style="197" customWidth="1"/>
    <col min="14088" max="14088" width="0" style="197" hidden="1" customWidth="1"/>
    <col min="14089" max="14336" width="9.33203125" style="197"/>
    <col min="14337" max="14337" width="7.5" style="197" customWidth="1"/>
    <col min="14338" max="14338" width="16.6640625" style="197" customWidth="1"/>
    <col min="14339" max="14339" width="81.5" style="197" customWidth="1"/>
    <col min="14340" max="14340" width="12.1640625" style="197" customWidth="1"/>
    <col min="14341" max="14343" width="12.33203125" style="197" customWidth="1"/>
    <col min="14344" max="14344" width="0" style="197" hidden="1" customWidth="1"/>
    <col min="14345" max="14592" width="9.33203125" style="197"/>
    <col min="14593" max="14593" width="7.5" style="197" customWidth="1"/>
    <col min="14594" max="14594" width="16.6640625" style="197" customWidth="1"/>
    <col min="14595" max="14595" width="81.5" style="197" customWidth="1"/>
    <col min="14596" max="14596" width="12.1640625" style="197" customWidth="1"/>
    <col min="14597" max="14599" width="12.33203125" style="197" customWidth="1"/>
    <col min="14600" max="14600" width="0" style="197" hidden="1" customWidth="1"/>
    <col min="14601" max="14848" width="9.33203125" style="197"/>
    <col min="14849" max="14849" width="7.5" style="197" customWidth="1"/>
    <col min="14850" max="14850" width="16.6640625" style="197" customWidth="1"/>
    <col min="14851" max="14851" width="81.5" style="197" customWidth="1"/>
    <col min="14852" max="14852" width="12.1640625" style="197" customWidth="1"/>
    <col min="14853" max="14855" width="12.33203125" style="197" customWidth="1"/>
    <col min="14856" max="14856" width="0" style="197" hidden="1" customWidth="1"/>
    <col min="14857" max="15104" width="9.33203125" style="197"/>
    <col min="15105" max="15105" width="7.5" style="197" customWidth="1"/>
    <col min="15106" max="15106" width="16.6640625" style="197" customWidth="1"/>
    <col min="15107" max="15107" width="81.5" style="197" customWidth="1"/>
    <col min="15108" max="15108" width="12.1640625" style="197" customWidth="1"/>
    <col min="15109" max="15111" width="12.33203125" style="197" customWidth="1"/>
    <col min="15112" max="15112" width="0" style="197" hidden="1" customWidth="1"/>
    <col min="15113" max="15360" width="9.33203125" style="197"/>
    <col min="15361" max="15361" width="7.5" style="197" customWidth="1"/>
    <col min="15362" max="15362" width="16.6640625" style="197" customWidth="1"/>
    <col min="15363" max="15363" width="81.5" style="197" customWidth="1"/>
    <col min="15364" max="15364" width="12.1640625" style="197" customWidth="1"/>
    <col min="15365" max="15367" width="12.33203125" style="197" customWidth="1"/>
    <col min="15368" max="15368" width="0" style="197" hidden="1" customWidth="1"/>
    <col min="15369" max="15616" width="9.33203125" style="197"/>
    <col min="15617" max="15617" width="7.5" style="197" customWidth="1"/>
    <col min="15618" max="15618" width="16.6640625" style="197" customWidth="1"/>
    <col min="15619" max="15619" width="81.5" style="197" customWidth="1"/>
    <col min="15620" max="15620" width="12.1640625" style="197" customWidth="1"/>
    <col min="15621" max="15623" width="12.33203125" style="197" customWidth="1"/>
    <col min="15624" max="15624" width="0" style="197" hidden="1" customWidth="1"/>
    <col min="15625" max="15872" width="9.33203125" style="197"/>
    <col min="15873" max="15873" width="7.5" style="197" customWidth="1"/>
    <col min="15874" max="15874" width="16.6640625" style="197" customWidth="1"/>
    <col min="15875" max="15875" width="81.5" style="197" customWidth="1"/>
    <col min="15876" max="15876" width="12.1640625" style="197" customWidth="1"/>
    <col min="15877" max="15879" width="12.33203125" style="197" customWidth="1"/>
    <col min="15880" max="15880" width="0" style="197" hidden="1" customWidth="1"/>
    <col min="15881" max="16128" width="9.33203125" style="197"/>
    <col min="16129" max="16129" width="7.5" style="197" customWidth="1"/>
    <col min="16130" max="16130" width="16.6640625" style="197" customWidth="1"/>
    <col min="16131" max="16131" width="81.5" style="197" customWidth="1"/>
    <col min="16132" max="16132" width="12.1640625" style="197" customWidth="1"/>
    <col min="16133" max="16135" width="12.33203125" style="197" customWidth="1"/>
    <col min="16136" max="16136" width="0" style="197" hidden="1" customWidth="1"/>
    <col min="16137" max="16384" width="9.33203125" style="197"/>
  </cols>
  <sheetData>
    <row r="1" spans="1:8" x14ac:dyDescent="0.2">
      <c r="F1" s="198" t="s">
        <v>0</v>
      </c>
      <c r="G1" s="199" t="s">
        <v>56</v>
      </c>
      <c r="H1" s="200"/>
    </row>
    <row r="2" spans="1:8" ht="8.1" customHeight="1" x14ac:dyDescent="0.2">
      <c r="A2" s="201"/>
      <c r="B2" s="201"/>
      <c r="C2" s="201"/>
      <c r="D2" s="201"/>
      <c r="E2" s="201"/>
      <c r="F2" s="201"/>
      <c r="G2" s="201"/>
    </row>
    <row r="3" spans="1:8" ht="8.1" customHeight="1" x14ac:dyDescent="0.2">
      <c r="A3" s="201"/>
      <c r="B3" s="201"/>
      <c r="C3" s="201"/>
      <c r="D3" s="201"/>
      <c r="E3" s="201"/>
      <c r="F3" s="201"/>
      <c r="G3" s="201"/>
    </row>
    <row r="4" spans="1:8" s="206" customFormat="1" ht="7.5" customHeight="1" x14ac:dyDescent="0.2">
      <c r="A4" s="203"/>
      <c r="B4" s="203"/>
      <c r="C4" s="204"/>
      <c r="D4" s="204"/>
      <c r="E4" s="204"/>
      <c r="F4" s="204"/>
      <c r="G4" s="204"/>
      <c r="H4" s="205"/>
    </row>
    <row r="5" spans="1:8" s="206" customFormat="1" ht="15.75" x14ac:dyDescent="0.2">
      <c r="A5" s="207"/>
      <c r="B5" s="285" t="s">
        <v>57</v>
      </c>
      <c r="C5" s="285"/>
      <c r="D5" s="285"/>
      <c r="E5" s="285"/>
      <c r="F5" s="285"/>
      <c r="G5" s="236"/>
      <c r="H5" s="205"/>
    </row>
    <row r="6" spans="1:8" s="206" customFormat="1" ht="15.75" x14ac:dyDescent="0.2">
      <c r="A6" s="207"/>
      <c r="B6" s="285" t="s">
        <v>1058</v>
      </c>
      <c r="C6" s="285"/>
      <c r="D6" s="285"/>
      <c r="E6" s="285"/>
      <c r="F6" s="285"/>
      <c r="G6" s="236"/>
      <c r="H6" s="205"/>
    </row>
    <row r="7" spans="1:8" s="206" customFormat="1" ht="15.75" x14ac:dyDescent="0.2">
      <c r="A7" s="207"/>
      <c r="B7" s="207"/>
      <c r="C7" s="236"/>
      <c r="D7" s="236"/>
      <c r="E7" s="236"/>
      <c r="F7" s="236"/>
      <c r="G7" s="236"/>
      <c r="H7" s="205"/>
    </row>
    <row r="8" spans="1:8" x14ac:dyDescent="0.2">
      <c r="A8" s="201" t="s">
        <v>59</v>
      </c>
      <c r="B8" s="201"/>
    </row>
    <row r="9" spans="1:8" ht="23.25" customHeight="1" x14ac:dyDescent="0.2">
      <c r="A9" s="286" t="s">
        <v>60</v>
      </c>
      <c r="B9" s="277" t="s">
        <v>61</v>
      </c>
      <c r="C9" s="277" t="s">
        <v>62</v>
      </c>
      <c r="D9" s="277" t="s">
        <v>31</v>
      </c>
      <c r="E9" s="277" t="s">
        <v>32</v>
      </c>
      <c r="F9" s="277" t="s">
        <v>33</v>
      </c>
      <c r="G9" s="277" t="s">
        <v>63</v>
      </c>
      <c r="H9" s="279" t="s">
        <v>64</v>
      </c>
    </row>
    <row r="10" spans="1:8" ht="25.5" customHeight="1" x14ac:dyDescent="0.2">
      <c r="A10" s="287"/>
      <c r="B10" s="278"/>
      <c r="C10" s="278"/>
      <c r="D10" s="278"/>
      <c r="E10" s="278"/>
      <c r="F10" s="278"/>
      <c r="G10" s="278"/>
      <c r="H10" s="280"/>
    </row>
    <row r="11" spans="1:8" x14ac:dyDescent="0.2">
      <c r="A11" s="209">
        <v>1</v>
      </c>
      <c r="B11" s="210">
        <v>2</v>
      </c>
      <c r="C11" s="210">
        <v>3</v>
      </c>
      <c r="D11" s="210">
        <v>4</v>
      </c>
      <c r="E11" s="210">
        <v>5</v>
      </c>
      <c r="F11" s="210">
        <v>6</v>
      </c>
      <c r="G11" s="210">
        <v>7</v>
      </c>
      <c r="H11" s="211">
        <v>8</v>
      </c>
    </row>
    <row r="12" spans="1:8" x14ac:dyDescent="0.2">
      <c r="A12" s="281"/>
      <c r="B12" s="282"/>
      <c r="C12" s="282"/>
      <c r="D12" s="282"/>
      <c r="E12" s="282"/>
    </row>
    <row r="13" spans="1:8" ht="12.75" customHeight="1" x14ac:dyDescent="0.2">
      <c r="A13" s="283" t="s">
        <v>65</v>
      </c>
      <c r="B13" s="284"/>
      <c r="C13" s="284"/>
      <c r="D13" s="284"/>
      <c r="E13" s="284"/>
      <c r="F13" s="284"/>
      <c r="G13" s="284"/>
      <c r="H13" s="284"/>
    </row>
    <row r="14" spans="1:8" ht="38.25" outlineLevel="1" x14ac:dyDescent="0.2">
      <c r="A14" s="212" t="s">
        <v>45</v>
      </c>
      <c r="B14" s="213" t="s">
        <v>1059</v>
      </c>
      <c r="C14" s="214" t="s">
        <v>1044</v>
      </c>
      <c r="D14" s="213" t="s">
        <v>355</v>
      </c>
      <c r="E14" s="215">
        <v>2</v>
      </c>
      <c r="F14" s="216">
        <v>986659.52</v>
      </c>
      <c r="G14" s="216">
        <v>1973319.04</v>
      </c>
      <c r="H14" s="217" t="s">
        <v>804</v>
      </c>
    </row>
    <row r="15" spans="1:8" ht="25.5" outlineLevel="1" x14ac:dyDescent="0.2">
      <c r="A15" s="212" t="s">
        <v>49</v>
      </c>
      <c r="B15" s="213" t="s">
        <v>1060</v>
      </c>
      <c r="C15" s="214" t="s">
        <v>1002</v>
      </c>
      <c r="D15" s="213" t="s">
        <v>135</v>
      </c>
      <c r="E15" s="216">
        <v>0.14499999999999999</v>
      </c>
      <c r="F15" s="215">
        <v>1551711</v>
      </c>
      <c r="G15" s="216">
        <v>224998.1</v>
      </c>
      <c r="H15" s="217" t="s">
        <v>1061</v>
      </c>
    </row>
    <row r="16" spans="1:8" ht="38.25" outlineLevel="1" x14ac:dyDescent="0.2">
      <c r="A16" s="212" t="s">
        <v>71</v>
      </c>
      <c r="B16" s="213" t="s">
        <v>1062</v>
      </c>
      <c r="C16" s="214" t="s">
        <v>1033</v>
      </c>
      <c r="D16" s="213" t="s">
        <v>355</v>
      </c>
      <c r="E16" s="215">
        <v>1</v>
      </c>
      <c r="F16" s="216">
        <v>143521.84</v>
      </c>
      <c r="G16" s="216">
        <v>143521.84</v>
      </c>
      <c r="H16" s="217" t="s">
        <v>804</v>
      </c>
    </row>
    <row r="17" spans="1:8" ht="38.25" outlineLevel="1" x14ac:dyDescent="0.2">
      <c r="A17" s="212" t="s">
        <v>75</v>
      </c>
      <c r="B17" s="213" t="s">
        <v>1063</v>
      </c>
      <c r="C17" s="214" t="s">
        <v>1050</v>
      </c>
      <c r="D17" s="213" t="s">
        <v>208</v>
      </c>
      <c r="E17" s="215">
        <v>8</v>
      </c>
      <c r="F17" s="216">
        <v>16364.04</v>
      </c>
      <c r="G17" s="216">
        <v>130912.32000000001</v>
      </c>
      <c r="H17" s="217" t="s">
        <v>804</v>
      </c>
    </row>
    <row r="18" spans="1:8" ht="38.25" outlineLevel="1" x14ac:dyDescent="0.2">
      <c r="A18" s="212" t="s">
        <v>79</v>
      </c>
      <c r="B18" s="213" t="s">
        <v>1064</v>
      </c>
      <c r="C18" s="214" t="s">
        <v>959</v>
      </c>
      <c r="D18" s="213" t="s">
        <v>78</v>
      </c>
      <c r="E18" s="215">
        <v>2</v>
      </c>
      <c r="F18" s="215">
        <v>43372</v>
      </c>
      <c r="G18" s="215">
        <v>86744</v>
      </c>
      <c r="H18" s="217" t="s">
        <v>804</v>
      </c>
    </row>
    <row r="19" spans="1:8" ht="38.25" outlineLevel="1" x14ac:dyDescent="0.2">
      <c r="A19" s="212" t="s">
        <v>82</v>
      </c>
      <c r="B19" s="213" t="s">
        <v>1065</v>
      </c>
      <c r="C19" s="214" t="s">
        <v>1056</v>
      </c>
      <c r="D19" s="213" t="s">
        <v>355</v>
      </c>
      <c r="E19" s="215">
        <v>3</v>
      </c>
      <c r="F19" s="216">
        <v>23901.42</v>
      </c>
      <c r="G19" s="216">
        <v>71704.259999999995</v>
      </c>
      <c r="H19" s="217" t="s">
        <v>804</v>
      </c>
    </row>
    <row r="20" spans="1:8" ht="38.25" outlineLevel="1" x14ac:dyDescent="0.2">
      <c r="A20" s="212" t="s">
        <v>86</v>
      </c>
      <c r="B20" s="213" t="s">
        <v>1066</v>
      </c>
      <c r="C20" s="214" t="s">
        <v>941</v>
      </c>
      <c r="D20" s="213" t="s">
        <v>355</v>
      </c>
      <c r="E20" s="215">
        <v>2</v>
      </c>
      <c r="F20" s="216">
        <v>35207.480000000003</v>
      </c>
      <c r="G20" s="216">
        <v>70414.960000000006</v>
      </c>
      <c r="H20" s="217" t="s">
        <v>804</v>
      </c>
    </row>
    <row r="21" spans="1:8" ht="38.25" outlineLevel="1" x14ac:dyDescent="0.2">
      <c r="A21" s="212" t="s">
        <v>90</v>
      </c>
      <c r="B21" s="213" t="s">
        <v>1067</v>
      </c>
      <c r="C21" s="214" t="s">
        <v>933</v>
      </c>
      <c r="D21" s="213" t="s">
        <v>355</v>
      </c>
      <c r="E21" s="215">
        <v>1</v>
      </c>
      <c r="F21" s="216">
        <v>66688.78</v>
      </c>
      <c r="G21" s="216">
        <v>66688.78</v>
      </c>
      <c r="H21" s="217" t="s">
        <v>804</v>
      </c>
    </row>
    <row r="22" spans="1:8" ht="38.25" outlineLevel="1" x14ac:dyDescent="0.2">
      <c r="A22" s="212" t="s">
        <v>94</v>
      </c>
      <c r="B22" s="213" t="s">
        <v>1068</v>
      </c>
      <c r="C22" s="214" t="s">
        <v>973</v>
      </c>
      <c r="D22" s="213" t="s">
        <v>355</v>
      </c>
      <c r="E22" s="215">
        <v>1</v>
      </c>
      <c r="F22" s="215">
        <v>54648</v>
      </c>
      <c r="G22" s="215">
        <v>54648</v>
      </c>
      <c r="H22" s="217" t="s">
        <v>804</v>
      </c>
    </row>
    <row r="23" spans="1:8" ht="38.25" outlineLevel="1" x14ac:dyDescent="0.2">
      <c r="A23" s="212" t="s">
        <v>97</v>
      </c>
      <c r="B23" s="213" t="s">
        <v>1069</v>
      </c>
      <c r="C23" s="214" t="s">
        <v>1036</v>
      </c>
      <c r="D23" s="213" t="s">
        <v>843</v>
      </c>
      <c r="E23" s="215">
        <v>1</v>
      </c>
      <c r="F23" s="216">
        <v>54546.8</v>
      </c>
      <c r="G23" s="216">
        <v>54546.8</v>
      </c>
      <c r="H23" s="217" t="s">
        <v>804</v>
      </c>
    </row>
    <row r="24" spans="1:8" ht="38.25" outlineLevel="1" x14ac:dyDescent="0.2">
      <c r="A24" s="212" t="s">
        <v>101</v>
      </c>
      <c r="B24" s="213" t="s">
        <v>1070</v>
      </c>
      <c r="C24" s="214" t="s">
        <v>930</v>
      </c>
      <c r="D24" s="213" t="s">
        <v>931</v>
      </c>
      <c r="E24" s="215">
        <v>1</v>
      </c>
      <c r="F24" s="216">
        <v>54546.8</v>
      </c>
      <c r="G24" s="216">
        <v>54546.8</v>
      </c>
      <c r="H24" s="217" t="s">
        <v>804</v>
      </c>
    </row>
    <row r="25" spans="1:8" ht="25.5" outlineLevel="1" x14ac:dyDescent="0.2">
      <c r="A25" s="212" t="s">
        <v>144</v>
      </c>
      <c r="B25" s="213" t="s">
        <v>1071</v>
      </c>
      <c r="C25" s="214" t="s">
        <v>1015</v>
      </c>
      <c r="D25" s="213" t="s">
        <v>208</v>
      </c>
      <c r="E25" s="215">
        <v>120</v>
      </c>
      <c r="F25" s="215">
        <v>443</v>
      </c>
      <c r="G25" s="215">
        <v>53160</v>
      </c>
      <c r="H25" s="217" t="s">
        <v>1061</v>
      </c>
    </row>
    <row r="26" spans="1:8" ht="38.25" outlineLevel="1" x14ac:dyDescent="0.2">
      <c r="A26" s="212" t="s">
        <v>147</v>
      </c>
      <c r="B26" s="213" t="s">
        <v>1072</v>
      </c>
      <c r="C26" s="214" t="s">
        <v>981</v>
      </c>
      <c r="D26" s="213" t="s">
        <v>355</v>
      </c>
      <c r="E26" s="215">
        <v>1</v>
      </c>
      <c r="F26" s="216">
        <v>41370.559999999998</v>
      </c>
      <c r="G26" s="216">
        <v>41370.559999999998</v>
      </c>
      <c r="H26" s="217" t="s">
        <v>804</v>
      </c>
    </row>
    <row r="27" spans="1:8" ht="38.25" outlineLevel="1" x14ac:dyDescent="0.2">
      <c r="A27" s="212" t="s">
        <v>150</v>
      </c>
      <c r="B27" s="213" t="s">
        <v>1073</v>
      </c>
      <c r="C27" s="214" t="s">
        <v>965</v>
      </c>
      <c r="D27" s="213" t="s">
        <v>843</v>
      </c>
      <c r="E27" s="215">
        <v>1</v>
      </c>
      <c r="F27" s="216">
        <v>39812.080000000002</v>
      </c>
      <c r="G27" s="216">
        <v>39812.080000000002</v>
      </c>
      <c r="H27" s="217" t="s">
        <v>804</v>
      </c>
    </row>
    <row r="28" spans="1:8" ht="38.25" outlineLevel="1" x14ac:dyDescent="0.2">
      <c r="A28" s="212" t="s">
        <v>153</v>
      </c>
      <c r="B28" s="213" t="s">
        <v>1074</v>
      </c>
      <c r="C28" s="214" t="s">
        <v>1039</v>
      </c>
      <c r="D28" s="213" t="s">
        <v>355</v>
      </c>
      <c r="E28" s="215">
        <v>1</v>
      </c>
      <c r="F28" s="216">
        <v>35207.480000000003</v>
      </c>
      <c r="G28" s="216">
        <v>35207.480000000003</v>
      </c>
      <c r="H28" s="217" t="s">
        <v>804</v>
      </c>
    </row>
    <row r="29" spans="1:8" ht="38.25" outlineLevel="1" x14ac:dyDescent="0.2">
      <c r="A29" s="212" t="s">
        <v>156</v>
      </c>
      <c r="B29" s="213" t="s">
        <v>1075</v>
      </c>
      <c r="C29" s="214" t="s">
        <v>937</v>
      </c>
      <c r="D29" s="213" t="s">
        <v>931</v>
      </c>
      <c r="E29" s="215">
        <v>1</v>
      </c>
      <c r="F29" s="216">
        <v>24368.959999999999</v>
      </c>
      <c r="G29" s="216">
        <v>24368.959999999999</v>
      </c>
      <c r="H29" s="217" t="s">
        <v>804</v>
      </c>
    </row>
    <row r="30" spans="1:8" ht="15.75" outlineLevel="1" x14ac:dyDescent="0.2">
      <c r="A30" s="212" t="s">
        <v>159</v>
      </c>
      <c r="B30" s="213" t="s">
        <v>626</v>
      </c>
      <c r="C30" s="214" t="s">
        <v>627</v>
      </c>
      <c r="D30" s="213" t="s">
        <v>273</v>
      </c>
      <c r="E30" s="216">
        <v>3.96</v>
      </c>
      <c r="F30" s="215">
        <v>5444</v>
      </c>
      <c r="G30" s="216">
        <v>21558.240000000002</v>
      </c>
      <c r="H30" s="217" t="s">
        <v>85</v>
      </c>
    </row>
    <row r="31" spans="1:8" ht="25.5" outlineLevel="1" x14ac:dyDescent="0.2">
      <c r="A31" s="212" t="s">
        <v>162</v>
      </c>
      <c r="B31" s="213" t="s">
        <v>1076</v>
      </c>
      <c r="C31" s="214" t="s">
        <v>1023</v>
      </c>
      <c r="D31" s="213" t="s">
        <v>208</v>
      </c>
      <c r="E31" s="215">
        <v>15</v>
      </c>
      <c r="F31" s="215">
        <v>1426</v>
      </c>
      <c r="G31" s="215">
        <v>21390</v>
      </c>
      <c r="H31" s="217" t="s">
        <v>804</v>
      </c>
    </row>
    <row r="32" spans="1:8" ht="25.5" outlineLevel="1" x14ac:dyDescent="0.2">
      <c r="A32" s="212" t="s">
        <v>165</v>
      </c>
      <c r="B32" s="213" t="s">
        <v>1077</v>
      </c>
      <c r="C32" s="214" t="s">
        <v>1006</v>
      </c>
      <c r="D32" s="213" t="s">
        <v>135</v>
      </c>
      <c r="E32" s="216">
        <v>0.04</v>
      </c>
      <c r="F32" s="215">
        <v>491703</v>
      </c>
      <c r="G32" s="216">
        <v>19668.12</v>
      </c>
      <c r="H32" s="217" t="s">
        <v>85</v>
      </c>
    </row>
    <row r="33" spans="1:8" ht="38.25" outlineLevel="1" x14ac:dyDescent="0.2">
      <c r="A33" s="212" t="s">
        <v>168</v>
      </c>
      <c r="B33" s="213" t="s">
        <v>1078</v>
      </c>
      <c r="C33" s="214" t="s">
        <v>939</v>
      </c>
      <c r="D33" s="213" t="s">
        <v>931</v>
      </c>
      <c r="E33" s="215">
        <v>1</v>
      </c>
      <c r="F33" s="216">
        <v>18800.939999999999</v>
      </c>
      <c r="G33" s="216">
        <v>18800.939999999999</v>
      </c>
      <c r="H33" s="217" t="s">
        <v>804</v>
      </c>
    </row>
    <row r="34" spans="1:8" ht="38.25" outlineLevel="1" x14ac:dyDescent="0.2">
      <c r="A34" s="212" t="s">
        <v>171</v>
      </c>
      <c r="B34" s="213" t="s">
        <v>1079</v>
      </c>
      <c r="C34" s="214" t="s">
        <v>939</v>
      </c>
      <c r="D34" s="213" t="s">
        <v>355</v>
      </c>
      <c r="E34" s="215">
        <v>1</v>
      </c>
      <c r="F34" s="216">
        <v>18800.939999999999</v>
      </c>
      <c r="G34" s="216">
        <v>18800.939999999999</v>
      </c>
      <c r="H34" s="217" t="s">
        <v>804</v>
      </c>
    </row>
    <row r="35" spans="1:8" ht="25.5" outlineLevel="1" x14ac:dyDescent="0.2">
      <c r="A35" s="212" t="s">
        <v>174</v>
      </c>
      <c r="B35" s="213" t="s">
        <v>1080</v>
      </c>
      <c r="C35" s="214" t="s">
        <v>951</v>
      </c>
      <c r="D35" s="213" t="s">
        <v>78</v>
      </c>
      <c r="E35" s="215">
        <v>40</v>
      </c>
      <c r="F35" s="215">
        <v>370</v>
      </c>
      <c r="G35" s="215">
        <v>14800</v>
      </c>
      <c r="H35" s="217" t="s">
        <v>1061</v>
      </c>
    </row>
    <row r="36" spans="1:8" ht="38.25" outlineLevel="1" x14ac:dyDescent="0.2">
      <c r="A36" s="212" t="s">
        <v>177</v>
      </c>
      <c r="B36" s="213" t="s">
        <v>1081</v>
      </c>
      <c r="C36" s="214" t="s">
        <v>983</v>
      </c>
      <c r="D36" s="213" t="s">
        <v>355</v>
      </c>
      <c r="E36" s="215">
        <v>2</v>
      </c>
      <c r="F36" s="216">
        <v>6538.53</v>
      </c>
      <c r="G36" s="216">
        <v>13077.06</v>
      </c>
      <c r="H36" s="217" t="s">
        <v>804</v>
      </c>
    </row>
    <row r="37" spans="1:8" ht="38.25" outlineLevel="1" x14ac:dyDescent="0.2">
      <c r="A37" s="212" t="s">
        <v>180</v>
      </c>
      <c r="B37" s="213" t="s">
        <v>1082</v>
      </c>
      <c r="C37" s="214" t="s">
        <v>947</v>
      </c>
      <c r="D37" s="213" t="s">
        <v>355</v>
      </c>
      <c r="E37" s="215">
        <v>1</v>
      </c>
      <c r="F37" s="216">
        <v>11242.31</v>
      </c>
      <c r="G37" s="216">
        <v>11242.31</v>
      </c>
      <c r="H37" s="217" t="s">
        <v>804</v>
      </c>
    </row>
    <row r="38" spans="1:8" ht="38.25" outlineLevel="1" x14ac:dyDescent="0.2">
      <c r="A38" s="212" t="s">
        <v>183</v>
      </c>
      <c r="B38" s="213" t="s">
        <v>1082</v>
      </c>
      <c r="C38" s="214" t="s">
        <v>947</v>
      </c>
      <c r="D38" s="213" t="s">
        <v>931</v>
      </c>
      <c r="E38" s="215">
        <v>1</v>
      </c>
      <c r="F38" s="216">
        <v>11242.31</v>
      </c>
      <c r="G38" s="216">
        <v>11242.31</v>
      </c>
      <c r="H38" s="217" t="s">
        <v>804</v>
      </c>
    </row>
    <row r="39" spans="1:8" ht="38.25" outlineLevel="1" x14ac:dyDescent="0.2">
      <c r="A39" s="212" t="s">
        <v>186</v>
      </c>
      <c r="B39" s="213" t="s">
        <v>1083</v>
      </c>
      <c r="C39" s="214" t="s">
        <v>1042</v>
      </c>
      <c r="D39" s="213" t="s">
        <v>355</v>
      </c>
      <c r="E39" s="215">
        <v>4</v>
      </c>
      <c r="F39" s="216">
        <v>2323.5500000000002</v>
      </c>
      <c r="G39" s="216">
        <v>9294.2000000000007</v>
      </c>
      <c r="H39" s="217" t="s">
        <v>804</v>
      </c>
    </row>
    <row r="40" spans="1:8" ht="25.5" outlineLevel="1" x14ac:dyDescent="0.2">
      <c r="A40" s="212" t="s">
        <v>189</v>
      </c>
      <c r="B40" s="213" t="s">
        <v>1084</v>
      </c>
      <c r="C40" s="214" t="s">
        <v>1004</v>
      </c>
      <c r="D40" s="213" t="s">
        <v>135</v>
      </c>
      <c r="E40" s="216">
        <v>0.05</v>
      </c>
      <c r="F40" s="215">
        <v>179638</v>
      </c>
      <c r="G40" s="216">
        <v>8981.9</v>
      </c>
      <c r="H40" s="217" t="s">
        <v>1061</v>
      </c>
    </row>
    <row r="41" spans="1:8" ht="25.5" outlineLevel="1" x14ac:dyDescent="0.2">
      <c r="A41" s="212" t="s">
        <v>192</v>
      </c>
      <c r="B41" s="213" t="s">
        <v>1085</v>
      </c>
      <c r="C41" s="214" t="s">
        <v>1010</v>
      </c>
      <c r="D41" s="213" t="s">
        <v>135</v>
      </c>
      <c r="E41" s="216">
        <v>1.4999999999999999E-2</v>
      </c>
      <c r="F41" s="215">
        <v>560297</v>
      </c>
      <c r="G41" s="216">
        <v>8404.4599999999991</v>
      </c>
      <c r="H41" s="217" t="s">
        <v>85</v>
      </c>
    </row>
    <row r="42" spans="1:8" ht="25.5" outlineLevel="1" x14ac:dyDescent="0.2">
      <c r="A42" s="212" t="s">
        <v>195</v>
      </c>
      <c r="B42" s="213" t="s">
        <v>76</v>
      </c>
      <c r="C42" s="214" t="s">
        <v>77</v>
      </c>
      <c r="D42" s="213" t="s">
        <v>78</v>
      </c>
      <c r="E42" s="216">
        <v>4.9000000000000004</v>
      </c>
      <c r="F42" s="215">
        <v>1446</v>
      </c>
      <c r="G42" s="216">
        <v>7085.4</v>
      </c>
      <c r="H42" s="217" t="s">
        <v>804</v>
      </c>
    </row>
    <row r="43" spans="1:8" ht="38.25" outlineLevel="1" x14ac:dyDescent="0.2">
      <c r="A43" s="212" t="s">
        <v>198</v>
      </c>
      <c r="B43" s="213" t="s">
        <v>1086</v>
      </c>
      <c r="C43" s="214" t="s">
        <v>969</v>
      </c>
      <c r="D43" s="213" t="s">
        <v>355</v>
      </c>
      <c r="E43" s="215">
        <v>1</v>
      </c>
      <c r="F43" s="216">
        <v>7013.16</v>
      </c>
      <c r="G43" s="216">
        <v>7013.16</v>
      </c>
      <c r="H43" s="217" t="s">
        <v>804</v>
      </c>
    </row>
    <row r="44" spans="1:8" ht="38.25" outlineLevel="1" x14ac:dyDescent="0.2">
      <c r="A44" s="212" t="s">
        <v>201</v>
      </c>
      <c r="B44" s="213" t="s">
        <v>1087</v>
      </c>
      <c r="C44" s="214" t="s">
        <v>979</v>
      </c>
      <c r="D44" s="213" t="s">
        <v>355</v>
      </c>
      <c r="E44" s="215">
        <v>50</v>
      </c>
      <c r="F44" s="216">
        <v>106.26</v>
      </c>
      <c r="G44" s="215">
        <v>5313</v>
      </c>
      <c r="H44" s="217" t="s">
        <v>804</v>
      </c>
    </row>
    <row r="45" spans="1:8" ht="25.5" outlineLevel="1" x14ac:dyDescent="0.2">
      <c r="A45" s="212" t="s">
        <v>205</v>
      </c>
      <c r="B45" s="213" t="s">
        <v>66</v>
      </c>
      <c r="C45" s="214" t="s">
        <v>67</v>
      </c>
      <c r="D45" s="213" t="s">
        <v>68</v>
      </c>
      <c r="E45" s="216">
        <v>6.6500000000000001E-4</v>
      </c>
      <c r="F45" s="215">
        <v>7763690</v>
      </c>
      <c r="G45" s="216">
        <v>5162.8500000000004</v>
      </c>
      <c r="H45" s="217" t="s">
        <v>804</v>
      </c>
    </row>
    <row r="46" spans="1:8" ht="25.5" outlineLevel="1" x14ac:dyDescent="0.2">
      <c r="A46" s="212" t="s">
        <v>209</v>
      </c>
      <c r="B46" s="213" t="s">
        <v>69</v>
      </c>
      <c r="C46" s="214" t="s">
        <v>70</v>
      </c>
      <c r="D46" s="213" t="s">
        <v>68</v>
      </c>
      <c r="E46" s="216">
        <v>1.2819999999999999E-3</v>
      </c>
      <c r="F46" s="215">
        <v>3382323</v>
      </c>
      <c r="G46" s="216">
        <v>4336.1400000000003</v>
      </c>
      <c r="H46" s="217" t="s">
        <v>804</v>
      </c>
    </row>
    <row r="47" spans="1:8" ht="38.25" outlineLevel="1" x14ac:dyDescent="0.2">
      <c r="A47" s="212" t="s">
        <v>212</v>
      </c>
      <c r="B47" s="213" t="s">
        <v>1088</v>
      </c>
      <c r="C47" s="214" t="s">
        <v>949</v>
      </c>
      <c r="D47" s="213" t="s">
        <v>355</v>
      </c>
      <c r="E47" s="215">
        <v>1</v>
      </c>
      <c r="F47" s="216">
        <v>4108.72</v>
      </c>
      <c r="G47" s="216">
        <v>4108.72</v>
      </c>
      <c r="H47" s="217" t="s">
        <v>804</v>
      </c>
    </row>
    <row r="48" spans="1:8" ht="38.25" outlineLevel="1" x14ac:dyDescent="0.2">
      <c r="A48" s="212" t="s">
        <v>216</v>
      </c>
      <c r="B48" s="213" t="s">
        <v>1089</v>
      </c>
      <c r="C48" s="214" t="s">
        <v>967</v>
      </c>
      <c r="D48" s="213" t="s">
        <v>355</v>
      </c>
      <c r="E48" s="215">
        <v>1</v>
      </c>
      <c r="F48" s="216">
        <v>3719.1</v>
      </c>
      <c r="G48" s="216">
        <v>3719.1</v>
      </c>
      <c r="H48" s="217" t="s">
        <v>804</v>
      </c>
    </row>
    <row r="49" spans="1:8" ht="25.5" outlineLevel="1" x14ac:dyDescent="0.2">
      <c r="A49" s="212" t="s">
        <v>217</v>
      </c>
      <c r="B49" s="213" t="s">
        <v>1090</v>
      </c>
      <c r="C49" s="214" t="s">
        <v>1091</v>
      </c>
      <c r="D49" s="213" t="s">
        <v>68</v>
      </c>
      <c r="E49" s="216">
        <v>6.0000000000000001E-3</v>
      </c>
      <c r="F49" s="215">
        <v>451904</v>
      </c>
      <c r="G49" s="216">
        <v>2711.42</v>
      </c>
      <c r="H49" s="217" t="s">
        <v>804</v>
      </c>
    </row>
    <row r="50" spans="1:8" ht="25.5" outlineLevel="1" x14ac:dyDescent="0.2">
      <c r="A50" s="212" t="s">
        <v>274</v>
      </c>
      <c r="B50" s="213" t="s">
        <v>80</v>
      </c>
      <c r="C50" s="214" t="s">
        <v>81</v>
      </c>
      <c r="D50" s="213" t="s">
        <v>78</v>
      </c>
      <c r="E50" s="216">
        <v>4.08</v>
      </c>
      <c r="F50" s="215">
        <v>609</v>
      </c>
      <c r="G50" s="216">
        <v>2484.7199999999998</v>
      </c>
      <c r="H50" s="217" t="s">
        <v>804</v>
      </c>
    </row>
    <row r="51" spans="1:8" outlineLevel="1" x14ac:dyDescent="0.2">
      <c r="A51" s="212" t="s">
        <v>277</v>
      </c>
      <c r="B51" s="213" t="s">
        <v>83</v>
      </c>
      <c r="C51" s="214" t="s">
        <v>84</v>
      </c>
      <c r="D51" s="213" t="s">
        <v>68</v>
      </c>
      <c r="E51" s="216">
        <v>1.6379999999999999E-3</v>
      </c>
      <c r="F51" s="215">
        <v>1510113</v>
      </c>
      <c r="G51" s="216">
        <v>2473.5700000000002</v>
      </c>
      <c r="H51" s="217" t="s">
        <v>85</v>
      </c>
    </row>
    <row r="52" spans="1:8" ht="38.25" outlineLevel="1" x14ac:dyDescent="0.2">
      <c r="A52" s="212" t="s">
        <v>280</v>
      </c>
      <c r="B52" s="213" t="s">
        <v>1092</v>
      </c>
      <c r="C52" s="214" t="s">
        <v>1040</v>
      </c>
      <c r="D52" s="213" t="s">
        <v>355</v>
      </c>
      <c r="E52" s="215">
        <v>1</v>
      </c>
      <c r="F52" s="216">
        <v>2299.2600000000002</v>
      </c>
      <c r="G52" s="216">
        <v>2299.2600000000002</v>
      </c>
      <c r="H52" s="217" t="s">
        <v>804</v>
      </c>
    </row>
    <row r="53" spans="1:8" ht="38.25" outlineLevel="1" x14ac:dyDescent="0.2">
      <c r="A53" s="212" t="s">
        <v>282</v>
      </c>
      <c r="B53" s="213" t="s">
        <v>1092</v>
      </c>
      <c r="C53" s="214" t="s">
        <v>945</v>
      </c>
      <c r="D53" s="213" t="s">
        <v>355</v>
      </c>
      <c r="E53" s="215">
        <v>1</v>
      </c>
      <c r="F53" s="216">
        <v>2299.2600000000002</v>
      </c>
      <c r="G53" s="216">
        <v>2299.2600000000002</v>
      </c>
      <c r="H53" s="217" t="s">
        <v>804</v>
      </c>
    </row>
    <row r="54" spans="1:8" ht="25.5" outlineLevel="1" x14ac:dyDescent="0.2">
      <c r="A54" s="212" t="s">
        <v>284</v>
      </c>
      <c r="B54" s="213" t="s">
        <v>1093</v>
      </c>
      <c r="C54" s="214" t="s">
        <v>1094</v>
      </c>
      <c r="D54" s="213" t="s">
        <v>68</v>
      </c>
      <c r="E54" s="216">
        <v>2E-3</v>
      </c>
      <c r="F54" s="215">
        <v>1123774</v>
      </c>
      <c r="G54" s="216">
        <v>2247.5500000000002</v>
      </c>
      <c r="H54" s="217" t="s">
        <v>85</v>
      </c>
    </row>
    <row r="55" spans="1:8" ht="25.5" outlineLevel="1" x14ac:dyDescent="0.2">
      <c r="A55" s="212" t="s">
        <v>286</v>
      </c>
      <c r="B55" s="213" t="s">
        <v>1095</v>
      </c>
      <c r="C55" s="214" t="s">
        <v>1096</v>
      </c>
      <c r="D55" s="213" t="s">
        <v>68</v>
      </c>
      <c r="E55" s="216">
        <v>4.8599999999999997E-3</v>
      </c>
      <c r="F55" s="215">
        <v>462099</v>
      </c>
      <c r="G55" s="216">
        <v>2245.8000000000002</v>
      </c>
      <c r="H55" s="217" t="s">
        <v>804</v>
      </c>
    </row>
    <row r="56" spans="1:8" ht="38.25" outlineLevel="1" x14ac:dyDescent="0.2">
      <c r="A56" s="212" t="s">
        <v>289</v>
      </c>
      <c r="B56" s="213" t="s">
        <v>1097</v>
      </c>
      <c r="C56" s="214" t="s">
        <v>935</v>
      </c>
      <c r="D56" s="213" t="s">
        <v>355</v>
      </c>
      <c r="E56" s="215">
        <v>2</v>
      </c>
      <c r="F56" s="216">
        <v>828.83</v>
      </c>
      <c r="G56" s="216">
        <v>1657.66</v>
      </c>
      <c r="H56" s="217" t="s">
        <v>804</v>
      </c>
    </row>
    <row r="57" spans="1:8" ht="38.25" outlineLevel="1" x14ac:dyDescent="0.2">
      <c r="A57" s="212" t="s">
        <v>292</v>
      </c>
      <c r="B57" s="213" t="s">
        <v>1098</v>
      </c>
      <c r="C57" s="214" t="s">
        <v>935</v>
      </c>
      <c r="D57" s="213" t="s">
        <v>355</v>
      </c>
      <c r="E57" s="215">
        <v>2</v>
      </c>
      <c r="F57" s="216">
        <v>828.83</v>
      </c>
      <c r="G57" s="216">
        <v>1657.66</v>
      </c>
      <c r="H57" s="217" t="s">
        <v>804</v>
      </c>
    </row>
    <row r="58" spans="1:8" ht="25.5" outlineLevel="1" x14ac:dyDescent="0.2">
      <c r="A58" s="212" t="s">
        <v>295</v>
      </c>
      <c r="B58" s="213" t="s">
        <v>87</v>
      </c>
      <c r="C58" s="214" t="s">
        <v>88</v>
      </c>
      <c r="D58" s="213" t="s">
        <v>89</v>
      </c>
      <c r="E58" s="216">
        <v>1.095</v>
      </c>
      <c r="F58" s="215">
        <v>1293</v>
      </c>
      <c r="G58" s="216">
        <v>1415.84</v>
      </c>
      <c r="H58" s="217" t="s">
        <v>804</v>
      </c>
    </row>
    <row r="59" spans="1:8" ht="25.5" outlineLevel="1" x14ac:dyDescent="0.2">
      <c r="A59" s="212" t="s">
        <v>298</v>
      </c>
      <c r="B59" s="213" t="s">
        <v>1099</v>
      </c>
      <c r="C59" s="214" t="s">
        <v>1019</v>
      </c>
      <c r="D59" s="213" t="s">
        <v>208</v>
      </c>
      <c r="E59" s="215">
        <v>65</v>
      </c>
      <c r="F59" s="215">
        <v>19</v>
      </c>
      <c r="G59" s="215">
        <v>1235</v>
      </c>
      <c r="H59" s="217" t="s">
        <v>804</v>
      </c>
    </row>
    <row r="60" spans="1:8" ht="25.5" outlineLevel="1" x14ac:dyDescent="0.2">
      <c r="A60" s="212" t="s">
        <v>301</v>
      </c>
      <c r="B60" s="213" t="s">
        <v>1100</v>
      </c>
      <c r="C60" s="214" t="s">
        <v>1025</v>
      </c>
      <c r="D60" s="213" t="s">
        <v>68</v>
      </c>
      <c r="E60" s="216">
        <v>2.6570000000000001E-3</v>
      </c>
      <c r="F60" s="215">
        <v>408199</v>
      </c>
      <c r="G60" s="216">
        <v>1084.58</v>
      </c>
      <c r="H60" s="217" t="s">
        <v>804</v>
      </c>
    </row>
    <row r="61" spans="1:8" ht="25.5" outlineLevel="1" x14ac:dyDescent="0.2">
      <c r="A61" s="212" t="s">
        <v>304</v>
      </c>
      <c r="B61" s="213" t="s">
        <v>828</v>
      </c>
      <c r="C61" s="214" t="s">
        <v>829</v>
      </c>
      <c r="D61" s="213" t="s">
        <v>830</v>
      </c>
      <c r="E61" s="216">
        <v>1.98</v>
      </c>
      <c r="F61" s="215">
        <v>322</v>
      </c>
      <c r="G61" s="216">
        <v>637.55999999999995</v>
      </c>
      <c r="H61" s="217" t="s">
        <v>804</v>
      </c>
    </row>
    <row r="62" spans="1:8" ht="25.5" outlineLevel="1" x14ac:dyDescent="0.2">
      <c r="A62" s="212" t="s">
        <v>307</v>
      </c>
      <c r="B62" s="213" t="s">
        <v>251</v>
      </c>
      <c r="C62" s="214" t="s">
        <v>252</v>
      </c>
      <c r="D62" s="213" t="s">
        <v>89</v>
      </c>
      <c r="E62" s="216">
        <v>0.39350000000000002</v>
      </c>
      <c r="F62" s="215">
        <v>1215</v>
      </c>
      <c r="G62" s="216">
        <v>478.1</v>
      </c>
      <c r="H62" s="217" t="s">
        <v>804</v>
      </c>
    </row>
    <row r="63" spans="1:8" ht="25.5" outlineLevel="1" x14ac:dyDescent="0.2">
      <c r="A63" s="212" t="s">
        <v>310</v>
      </c>
      <c r="B63" s="213" t="s">
        <v>228</v>
      </c>
      <c r="C63" s="214" t="s">
        <v>229</v>
      </c>
      <c r="D63" s="213" t="s">
        <v>68</v>
      </c>
      <c r="E63" s="216">
        <v>1.1100000000000001E-3</v>
      </c>
      <c r="F63" s="215">
        <v>427121</v>
      </c>
      <c r="G63" s="216">
        <v>474.1</v>
      </c>
      <c r="H63" s="217" t="s">
        <v>804</v>
      </c>
    </row>
    <row r="64" spans="1:8" ht="25.5" outlineLevel="1" x14ac:dyDescent="0.2">
      <c r="A64" s="212" t="s">
        <v>313</v>
      </c>
      <c r="B64" s="213" t="s">
        <v>91</v>
      </c>
      <c r="C64" s="214" t="s">
        <v>92</v>
      </c>
      <c r="D64" s="213" t="s">
        <v>93</v>
      </c>
      <c r="E64" s="216">
        <v>0.22867499999999999</v>
      </c>
      <c r="F64" s="215">
        <v>1438</v>
      </c>
      <c r="G64" s="216">
        <v>328.83</v>
      </c>
      <c r="H64" s="217" t="s">
        <v>804</v>
      </c>
    </row>
    <row r="65" spans="1:8" ht="25.5" outlineLevel="1" x14ac:dyDescent="0.2">
      <c r="A65" s="212" t="s">
        <v>314</v>
      </c>
      <c r="B65" s="213" t="s">
        <v>241</v>
      </c>
      <c r="C65" s="214" t="s">
        <v>242</v>
      </c>
      <c r="D65" s="213" t="s">
        <v>68</v>
      </c>
      <c r="E65" s="216">
        <v>2.22E-4</v>
      </c>
      <c r="F65" s="215">
        <v>902233</v>
      </c>
      <c r="G65" s="216">
        <v>200.3</v>
      </c>
      <c r="H65" s="217" t="s">
        <v>804</v>
      </c>
    </row>
    <row r="66" spans="1:8" ht="25.5" outlineLevel="1" x14ac:dyDescent="0.2">
      <c r="A66" s="212" t="s">
        <v>317</v>
      </c>
      <c r="B66" s="213" t="s">
        <v>1101</v>
      </c>
      <c r="C66" s="214" t="s">
        <v>1102</v>
      </c>
      <c r="D66" s="213" t="s">
        <v>273</v>
      </c>
      <c r="E66" s="216">
        <v>2E-3</v>
      </c>
      <c r="F66" s="215">
        <v>85918</v>
      </c>
      <c r="G66" s="216">
        <v>171.84</v>
      </c>
      <c r="H66" s="217" t="s">
        <v>804</v>
      </c>
    </row>
    <row r="67" spans="1:8" ht="25.5" outlineLevel="1" x14ac:dyDescent="0.2">
      <c r="A67" s="212" t="s">
        <v>318</v>
      </c>
      <c r="B67" s="213" t="s">
        <v>1103</v>
      </c>
      <c r="C67" s="214" t="s">
        <v>1104</v>
      </c>
      <c r="D67" s="213" t="s">
        <v>89</v>
      </c>
      <c r="E67" s="216">
        <v>4.7999999999999996E-3</v>
      </c>
      <c r="F67" s="215">
        <v>31625</v>
      </c>
      <c r="G67" s="216">
        <v>151.80000000000001</v>
      </c>
      <c r="H67" s="217" t="s">
        <v>85</v>
      </c>
    </row>
    <row r="68" spans="1:8" ht="25.5" outlineLevel="1" x14ac:dyDescent="0.2">
      <c r="A68" s="212" t="s">
        <v>389</v>
      </c>
      <c r="B68" s="213" t="s">
        <v>831</v>
      </c>
      <c r="C68" s="214" t="s">
        <v>832</v>
      </c>
      <c r="D68" s="213" t="s">
        <v>89</v>
      </c>
      <c r="E68" s="216">
        <v>0.121</v>
      </c>
      <c r="F68" s="215">
        <v>1251</v>
      </c>
      <c r="G68" s="216">
        <v>151.37</v>
      </c>
      <c r="H68" s="217" t="s">
        <v>804</v>
      </c>
    </row>
    <row r="69" spans="1:8" ht="25.5" outlineLevel="1" x14ac:dyDescent="0.2">
      <c r="A69" s="212" t="s">
        <v>391</v>
      </c>
      <c r="B69" s="213" t="s">
        <v>1105</v>
      </c>
      <c r="C69" s="214" t="s">
        <v>1106</v>
      </c>
      <c r="D69" s="213" t="s">
        <v>68</v>
      </c>
      <c r="E69" s="216">
        <v>2.0000000000000002E-5</v>
      </c>
      <c r="F69" s="215">
        <v>6325216</v>
      </c>
      <c r="G69" s="216">
        <v>126.5</v>
      </c>
      <c r="H69" s="217" t="s">
        <v>804</v>
      </c>
    </row>
    <row r="70" spans="1:8" ht="25.5" outlineLevel="1" x14ac:dyDescent="0.2">
      <c r="A70" s="212" t="s">
        <v>392</v>
      </c>
      <c r="B70" s="213" t="s">
        <v>72</v>
      </c>
      <c r="C70" s="214" t="s">
        <v>73</v>
      </c>
      <c r="D70" s="213" t="s">
        <v>74</v>
      </c>
      <c r="E70" s="216">
        <v>5.4510000000000003E-2</v>
      </c>
      <c r="F70" s="215">
        <v>2313</v>
      </c>
      <c r="G70" s="216">
        <v>126.08</v>
      </c>
      <c r="H70" s="217" t="s">
        <v>804</v>
      </c>
    </row>
    <row r="71" spans="1:8" ht="25.5" outlineLevel="1" x14ac:dyDescent="0.2">
      <c r="A71" s="212" t="s">
        <v>395</v>
      </c>
      <c r="B71" s="213" t="s">
        <v>95</v>
      </c>
      <c r="C71" s="214" t="s">
        <v>96</v>
      </c>
      <c r="D71" s="213" t="s">
        <v>89</v>
      </c>
      <c r="E71" s="216">
        <v>0.17</v>
      </c>
      <c r="F71" s="215">
        <v>705</v>
      </c>
      <c r="G71" s="216">
        <v>119.85</v>
      </c>
      <c r="H71" s="217" t="s">
        <v>804</v>
      </c>
    </row>
    <row r="72" spans="1:8" outlineLevel="1" x14ac:dyDescent="0.2">
      <c r="A72" s="212" t="s">
        <v>396</v>
      </c>
      <c r="B72" s="213" t="s">
        <v>1107</v>
      </c>
      <c r="C72" s="214" t="s">
        <v>1108</v>
      </c>
      <c r="D72" s="213" t="s">
        <v>89</v>
      </c>
      <c r="E72" s="216">
        <v>3.4000000000000002E-2</v>
      </c>
      <c r="F72" s="215">
        <v>3436</v>
      </c>
      <c r="G72" s="216">
        <v>116.82</v>
      </c>
      <c r="H72" s="217" t="s">
        <v>85</v>
      </c>
    </row>
    <row r="73" spans="1:8" ht="25.5" outlineLevel="1" x14ac:dyDescent="0.2">
      <c r="A73" s="212" t="s">
        <v>397</v>
      </c>
      <c r="B73" s="213" t="s">
        <v>1109</v>
      </c>
      <c r="C73" s="214" t="s">
        <v>1110</v>
      </c>
      <c r="D73" s="213" t="s">
        <v>89</v>
      </c>
      <c r="E73" s="216">
        <v>8.4000000000000005E-2</v>
      </c>
      <c r="F73" s="215">
        <v>1136</v>
      </c>
      <c r="G73" s="216">
        <v>95.42</v>
      </c>
      <c r="H73" s="217" t="s">
        <v>804</v>
      </c>
    </row>
    <row r="74" spans="1:8" ht="25.5" outlineLevel="1" x14ac:dyDescent="0.2">
      <c r="A74" s="212" t="s">
        <v>399</v>
      </c>
      <c r="B74" s="213" t="s">
        <v>1111</v>
      </c>
      <c r="C74" s="214" t="s">
        <v>1112</v>
      </c>
      <c r="D74" s="213" t="s">
        <v>93</v>
      </c>
      <c r="E74" s="216">
        <v>3.7499999999999999E-2</v>
      </c>
      <c r="F74" s="215">
        <v>2189</v>
      </c>
      <c r="G74" s="216">
        <v>82.09</v>
      </c>
      <c r="H74" s="217" t="s">
        <v>804</v>
      </c>
    </row>
    <row r="75" spans="1:8" ht="25.5" outlineLevel="1" x14ac:dyDescent="0.2">
      <c r="A75" s="212" t="s">
        <v>400</v>
      </c>
      <c r="B75" s="213" t="s">
        <v>1113</v>
      </c>
      <c r="C75" s="214" t="s">
        <v>1114</v>
      </c>
      <c r="D75" s="213" t="s">
        <v>830</v>
      </c>
      <c r="E75" s="216">
        <v>0.4</v>
      </c>
      <c r="F75" s="215">
        <v>189</v>
      </c>
      <c r="G75" s="216">
        <v>75.599999999999994</v>
      </c>
      <c r="H75" s="217" t="s">
        <v>804</v>
      </c>
    </row>
    <row r="76" spans="1:8" ht="25.5" outlineLevel="1" x14ac:dyDescent="0.2">
      <c r="A76" s="212" t="s">
        <v>401</v>
      </c>
      <c r="B76" s="213" t="s">
        <v>1115</v>
      </c>
      <c r="C76" s="214" t="s">
        <v>1116</v>
      </c>
      <c r="D76" s="213" t="s">
        <v>830</v>
      </c>
      <c r="E76" s="216">
        <v>0.153</v>
      </c>
      <c r="F76" s="215">
        <v>208</v>
      </c>
      <c r="G76" s="216">
        <v>31.82</v>
      </c>
      <c r="H76" s="217" t="s">
        <v>804</v>
      </c>
    </row>
    <row r="77" spans="1:8" ht="25.5" outlineLevel="1" x14ac:dyDescent="0.2">
      <c r="A77" s="212" t="s">
        <v>402</v>
      </c>
      <c r="B77" s="213" t="s">
        <v>1117</v>
      </c>
      <c r="C77" s="214" t="s">
        <v>1118</v>
      </c>
      <c r="D77" s="213" t="s">
        <v>68</v>
      </c>
      <c r="E77" s="216">
        <v>2.0000000000000002E-5</v>
      </c>
      <c r="F77" s="215">
        <v>1576025</v>
      </c>
      <c r="G77" s="216">
        <v>31.52</v>
      </c>
      <c r="H77" s="217" t="s">
        <v>804</v>
      </c>
    </row>
    <row r="78" spans="1:8" ht="25.5" outlineLevel="1" x14ac:dyDescent="0.2">
      <c r="A78" s="212" t="s">
        <v>407</v>
      </c>
      <c r="B78" s="213" t="s">
        <v>98</v>
      </c>
      <c r="C78" s="214" t="s">
        <v>99</v>
      </c>
      <c r="D78" s="213" t="s">
        <v>100</v>
      </c>
      <c r="E78" s="216">
        <v>3.4119999999999998E-2</v>
      </c>
      <c r="F78" s="215">
        <v>501</v>
      </c>
      <c r="G78" s="216">
        <v>17.09</v>
      </c>
      <c r="H78" s="217" t="s">
        <v>804</v>
      </c>
    </row>
    <row r="79" spans="1:8" ht="25.5" outlineLevel="1" x14ac:dyDescent="0.2">
      <c r="A79" s="212" t="s">
        <v>408</v>
      </c>
      <c r="B79" s="213" t="s">
        <v>1119</v>
      </c>
      <c r="C79" s="214" t="s">
        <v>1120</v>
      </c>
      <c r="D79" s="213" t="s">
        <v>93</v>
      </c>
      <c r="E79" s="216">
        <v>2.8000000000000001E-2</v>
      </c>
      <c r="F79" s="215">
        <v>594</v>
      </c>
      <c r="G79" s="216">
        <v>16.63</v>
      </c>
      <c r="H79" s="217" t="s">
        <v>804</v>
      </c>
    </row>
    <row r="80" spans="1:8" ht="25.5" outlineLevel="1" x14ac:dyDescent="0.2">
      <c r="A80" s="212" t="s">
        <v>409</v>
      </c>
      <c r="B80" s="213" t="s">
        <v>1121</v>
      </c>
      <c r="C80" s="214" t="s">
        <v>1122</v>
      </c>
      <c r="D80" s="213" t="s">
        <v>89</v>
      </c>
      <c r="E80" s="216">
        <v>1.7000000000000001E-2</v>
      </c>
      <c r="F80" s="215">
        <v>939</v>
      </c>
      <c r="G80" s="216">
        <v>15.96</v>
      </c>
      <c r="H80" s="217" t="s">
        <v>804</v>
      </c>
    </row>
    <row r="81" spans="1:8" ht="25.5" outlineLevel="1" x14ac:dyDescent="0.2">
      <c r="A81" s="212" t="s">
        <v>410</v>
      </c>
      <c r="B81" s="213" t="s">
        <v>102</v>
      </c>
      <c r="C81" s="214" t="s">
        <v>103</v>
      </c>
      <c r="D81" s="213" t="s">
        <v>89</v>
      </c>
      <c r="E81" s="216">
        <v>3.2000000000000001E-2</v>
      </c>
      <c r="F81" s="215">
        <v>495</v>
      </c>
      <c r="G81" s="216">
        <v>15.84</v>
      </c>
      <c r="H81" s="217" t="s">
        <v>804</v>
      </c>
    </row>
    <row r="82" spans="1:8" ht="25.5" outlineLevel="1" x14ac:dyDescent="0.2">
      <c r="A82" s="212" t="s">
        <v>411</v>
      </c>
      <c r="B82" s="213" t="s">
        <v>1123</v>
      </c>
      <c r="C82" s="214" t="s">
        <v>1124</v>
      </c>
      <c r="D82" s="213" t="s">
        <v>89</v>
      </c>
      <c r="E82" s="216">
        <v>0.02</v>
      </c>
      <c r="F82" s="215">
        <v>773</v>
      </c>
      <c r="G82" s="216">
        <v>15.46</v>
      </c>
      <c r="H82" s="217" t="s">
        <v>804</v>
      </c>
    </row>
    <row r="83" spans="1:8" ht="15.75" outlineLevel="1" x14ac:dyDescent="0.2">
      <c r="A83" s="212" t="s">
        <v>412</v>
      </c>
      <c r="B83" s="213" t="s">
        <v>655</v>
      </c>
      <c r="C83" s="214" t="s">
        <v>656</v>
      </c>
      <c r="D83" s="213" t="s">
        <v>273</v>
      </c>
      <c r="E83" s="216">
        <v>4.4999999999999999E-4</v>
      </c>
      <c r="F83" s="215">
        <v>25980</v>
      </c>
      <c r="G83" s="216">
        <v>11.69</v>
      </c>
      <c r="H83" s="217" t="s">
        <v>85</v>
      </c>
    </row>
    <row r="84" spans="1:8" ht="25.5" outlineLevel="1" x14ac:dyDescent="0.2">
      <c r="A84" s="212" t="s">
        <v>413</v>
      </c>
      <c r="B84" s="213" t="s">
        <v>1125</v>
      </c>
      <c r="C84" s="214" t="s">
        <v>1126</v>
      </c>
      <c r="D84" s="213" t="s">
        <v>68</v>
      </c>
      <c r="E84" s="216">
        <v>5.0000000000000004E-6</v>
      </c>
      <c r="F84" s="215">
        <v>795792</v>
      </c>
      <c r="G84" s="216">
        <v>3.98</v>
      </c>
      <c r="H84" s="217" t="s">
        <v>804</v>
      </c>
    </row>
    <row r="85" spans="1:8" ht="25.5" outlineLevel="1" x14ac:dyDescent="0.2">
      <c r="A85" s="212" t="s">
        <v>415</v>
      </c>
      <c r="B85" s="213" t="s">
        <v>1127</v>
      </c>
      <c r="C85" s="214" t="s">
        <v>1128</v>
      </c>
      <c r="D85" s="213" t="s">
        <v>89</v>
      </c>
      <c r="E85" s="216">
        <v>2.5000000000000001E-3</v>
      </c>
      <c r="F85" s="215">
        <v>1416</v>
      </c>
      <c r="G85" s="216">
        <v>3.54</v>
      </c>
      <c r="H85" s="217" t="s">
        <v>804</v>
      </c>
    </row>
    <row r="86" spans="1:8" ht="25.5" outlineLevel="1" x14ac:dyDescent="0.2">
      <c r="A86" s="212" t="s">
        <v>416</v>
      </c>
      <c r="B86" s="213" t="s">
        <v>1129</v>
      </c>
      <c r="C86" s="214" t="s">
        <v>1130</v>
      </c>
      <c r="D86" s="213" t="s">
        <v>89</v>
      </c>
      <c r="E86" s="216">
        <v>1.2E-2</v>
      </c>
      <c r="F86" s="215">
        <v>246</v>
      </c>
      <c r="G86" s="216">
        <v>2.95</v>
      </c>
      <c r="H86" s="217" t="s">
        <v>804</v>
      </c>
    </row>
    <row r="87" spans="1:8" ht="25.5" outlineLevel="1" x14ac:dyDescent="0.2">
      <c r="A87" s="212" t="s">
        <v>417</v>
      </c>
      <c r="B87" s="213" t="s">
        <v>319</v>
      </c>
      <c r="C87" s="214" t="s">
        <v>320</v>
      </c>
      <c r="D87" s="213" t="s">
        <v>89</v>
      </c>
      <c r="E87" s="216">
        <v>3.0000000000000001E-3</v>
      </c>
      <c r="F87" s="215">
        <v>401</v>
      </c>
      <c r="G87" s="216">
        <v>1.2</v>
      </c>
      <c r="H87" s="217" t="s">
        <v>804</v>
      </c>
    </row>
    <row r="88" spans="1:8" x14ac:dyDescent="0.2">
      <c r="A88" s="218"/>
      <c r="B88" s="219"/>
      <c r="C88" s="220" t="s">
        <v>104</v>
      </c>
      <c r="D88" s="221" t="s">
        <v>38</v>
      </c>
      <c r="E88" s="222"/>
      <c r="F88" s="222"/>
      <c r="G88" s="223">
        <v>3367279</v>
      </c>
      <c r="H88" s="224"/>
    </row>
    <row r="89" spans="1:8" outlineLevel="1" x14ac:dyDescent="0.2">
      <c r="A89" s="225"/>
      <c r="B89" s="226"/>
      <c r="C89" s="227"/>
      <c r="D89" s="228"/>
      <c r="E89" s="229"/>
      <c r="F89" s="229"/>
      <c r="G89" s="229"/>
      <c r="H89" s="230"/>
    </row>
    <row r="90" spans="1:8" ht="12.75" customHeight="1" x14ac:dyDescent="0.2">
      <c r="A90" s="283" t="s">
        <v>321</v>
      </c>
      <c r="B90" s="284"/>
      <c r="C90" s="284"/>
      <c r="D90" s="284"/>
      <c r="E90" s="284"/>
      <c r="F90" s="284"/>
      <c r="G90" s="284"/>
      <c r="H90" s="284"/>
    </row>
    <row r="91" spans="1:8" ht="38.25" outlineLevel="1" x14ac:dyDescent="0.2">
      <c r="A91" s="212" t="s">
        <v>45</v>
      </c>
      <c r="B91" s="213" t="s">
        <v>1131</v>
      </c>
      <c r="C91" s="214" t="s">
        <v>957</v>
      </c>
      <c r="D91" s="213" t="s">
        <v>931</v>
      </c>
      <c r="E91" s="215">
        <v>1</v>
      </c>
      <c r="F91" s="215">
        <v>4532400</v>
      </c>
      <c r="G91" s="215">
        <v>4532400</v>
      </c>
      <c r="H91" s="217"/>
    </row>
    <row r="92" spans="1:8" ht="38.25" outlineLevel="1" x14ac:dyDescent="0.2">
      <c r="A92" s="212" t="s">
        <v>49</v>
      </c>
      <c r="B92" s="213" t="s">
        <v>1132</v>
      </c>
      <c r="C92" s="214" t="s">
        <v>1048</v>
      </c>
      <c r="D92" s="213" t="s">
        <v>355</v>
      </c>
      <c r="E92" s="215">
        <v>2</v>
      </c>
      <c r="F92" s="216">
        <v>1708382.42</v>
      </c>
      <c r="G92" s="216">
        <v>3416764.84</v>
      </c>
      <c r="H92" s="217"/>
    </row>
    <row r="93" spans="1:8" ht="38.25" outlineLevel="1" x14ac:dyDescent="0.2">
      <c r="A93" s="212" t="s">
        <v>71</v>
      </c>
      <c r="B93" s="213" t="s">
        <v>1133</v>
      </c>
      <c r="C93" s="214" t="s">
        <v>975</v>
      </c>
      <c r="D93" s="213" t="s">
        <v>355</v>
      </c>
      <c r="E93" s="215">
        <v>1</v>
      </c>
      <c r="F93" s="216">
        <v>1839096.84</v>
      </c>
      <c r="G93" s="216">
        <v>1839096.84</v>
      </c>
      <c r="H93" s="217"/>
    </row>
    <row r="94" spans="1:8" ht="38.25" outlineLevel="1" x14ac:dyDescent="0.2">
      <c r="A94" s="212" t="s">
        <v>75</v>
      </c>
      <c r="B94" s="213" t="s">
        <v>1133</v>
      </c>
      <c r="C94" s="214" t="s">
        <v>1053</v>
      </c>
      <c r="D94" s="213" t="s">
        <v>843</v>
      </c>
      <c r="E94" s="215">
        <v>1</v>
      </c>
      <c r="F94" s="216">
        <v>1839096.84</v>
      </c>
      <c r="G94" s="216">
        <v>1839096.84</v>
      </c>
      <c r="H94" s="217"/>
    </row>
    <row r="95" spans="1:8" ht="38.25" outlineLevel="1" x14ac:dyDescent="0.2">
      <c r="A95" s="212" t="s">
        <v>79</v>
      </c>
      <c r="B95" s="213" t="s">
        <v>1134</v>
      </c>
      <c r="C95" s="214" t="s">
        <v>1046</v>
      </c>
      <c r="D95" s="213" t="s">
        <v>355</v>
      </c>
      <c r="E95" s="215">
        <v>2</v>
      </c>
      <c r="F95" s="216">
        <v>541611.73</v>
      </c>
      <c r="G95" s="216">
        <v>1083223.46</v>
      </c>
      <c r="H95" s="217"/>
    </row>
    <row r="96" spans="1:8" ht="38.25" outlineLevel="1" x14ac:dyDescent="0.2">
      <c r="A96" s="212" t="s">
        <v>82</v>
      </c>
      <c r="B96" s="213" t="s">
        <v>1135</v>
      </c>
      <c r="C96" s="214" t="s">
        <v>977</v>
      </c>
      <c r="D96" s="213" t="s">
        <v>843</v>
      </c>
      <c r="E96" s="215">
        <v>1</v>
      </c>
      <c r="F96" s="216">
        <v>1058899.58</v>
      </c>
      <c r="G96" s="216">
        <v>1058899.58</v>
      </c>
      <c r="H96" s="217"/>
    </row>
    <row r="97" spans="1:8" ht="38.25" outlineLevel="1" x14ac:dyDescent="0.2">
      <c r="A97" s="212" t="s">
        <v>86</v>
      </c>
      <c r="B97" s="213" t="s">
        <v>1136</v>
      </c>
      <c r="C97" s="214" t="s">
        <v>1052</v>
      </c>
      <c r="D97" s="213" t="s">
        <v>355</v>
      </c>
      <c r="E97" s="215">
        <v>2</v>
      </c>
      <c r="F97" s="215">
        <v>453240</v>
      </c>
      <c r="G97" s="215">
        <v>906480</v>
      </c>
      <c r="H97" s="217" t="s">
        <v>804</v>
      </c>
    </row>
    <row r="98" spans="1:8" ht="38.25" outlineLevel="1" x14ac:dyDescent="0.2">
      <c r="A98" s="212" t="s">
        <v>90</v>
      </c>
      <c r="B98" s="213" t="s">
        <v>1137</v>
      </c>
      <c r="C98" s="214" t="s">
        <v>961</v>
      </c>
      <c r="D98" s="213" t="s">
        <v>931</v>
      </c>
      <c r="E98" s="215">
        <v>1</v>
      </c>
      <c r="F98" s="216">
        <v>803886.61</v>
      </c>
      <c r="G98" s="216">
        <v>803886.61</v>
      </c>
      <c r="H98" s="217" t="s">
        <v>804</v>
      </c>
    </row>
    <row r="99" spans="1:8" ht="38.25" outlineLevel="1" x14ac:dyDescent="0.2">
      <c r="A99" s="212" t="s">
        <v>94</v>
      </c>
      <c r="B99" s="213" t="s">
        <v>1138</v>
      </c>
      <c r="C99" s="214" t="s">
        <v>963</v>
      </c>
      <c r="D99" s="213" t="s">
        <v>931</v>
      </c>
      <c r="E99" s="215">
        <v>3</v>
      </c>
      <c r="F99" s="216">
        <v>194873.06</v>
      </c>
      <c r="G99" s="216">
        <v>584619.18000000005</v>
      </c>
      <c r="H99" s="217" t="s">
        <v>804</v>
      </c>
    </row>
    <row r="100" spans="1:8" ht="38.25" outlineLevel="1" x14ac:dyDescent="0.2">
      <c r="A100" s="212" t="s">
        <v>97</v>
      </c>
      <c r="B100" s="213" t="s">
        <v>1139</v>
      </c>
      <c r="C100" s="214" t="s">
        <v>928</v>
      </c>
      <c r="D100" s="213" t="s">
        <v>355</v>
      </c>
      <c r="E100" s="215">
        <v>1</v>
      </c>
      <c r="F100" s="216">
        <v>394258.37</v>
      </c>
      <c r="G100" s="216">
        <v>394258.37</v>
      </c>
      <c r="H100" s="217" t="s">
        <v>804</v>
      </c>
    </row>
    <row r="101" spans="1:8" x14ac:dyDescent="0.2">
      <c r="A101" s="218"/>
      <c r="B101" s="219"/>
      <c r="C101" s="220" t="s">
        <v>322</v>
      </c>
      <c r="D101" s="221" t="s">
        <v>38</v>
      </c>
      <c r="E101" s="222"/>
      <c r="F101" s="222"/>
      <c r="G101" s="223">
        <v>16458726</v>
      </c>
      <c r="H101" s="224"/>
    </row>
    <row r="102" spans="1:8" outlineLevel="1" x14ac:dyDescent="0.2">
      <c r="A102" s="225"/>
      <c r="B102" s="226"/>
      <c r="C102" s="227"/>
      <c r="D102" s="228"/>
      <c r="E102" s="229"/>
      <c r="F102" s="229"/>
      <c r="G102" s="229"/>
      <c r="H102" s="230"/>
    </row>
    <row r="103" spans="1:8" x14ac:dyDescent="0.2">
      <c r="A103" s="218"/>
      <c r="B103" s="219"/>
      <c r="C103" s="220" t="s">
        <v>105</v>
      </c>
      <c r="D103" s="221" t="s">
        <v>38</v>
      </c>
      <c r="E103" s="222"/>
      <c r="F103" s="222"/>
      <c r="G103" s="231">
        <v>19826004.829999998</v>
      </c>
      <c r="H103" s="224"/>
    </row>
  </sheetData>
  <mergeCells count="13">
    <mergeCell ref="B5:F5"/>
    <mergeCell ref="B6:F6"/>
    <mergeCell ref="A9:A10"/>
    <mergeCell ref="B9:B10"/>
    <mergeCell ref="C9:C10"/>
    <mergeCell ref="D9:D10"/>
    <mergeCell ref="E9:E10"/>
    <mergeCell ref="F9:F10"/>
    <mergeCell ref="G9:G10"/>
    <mergeCell ref="H9:H10"/>
    <mergeCell ref="A12:E12"/>
    <mergeCell ref="A13:H13"/>
    <mergeCell ref="A90:H90"/>
  </mergeCells>
  <pageMargins left="0.7" right="0.7" top="0.75" bottom="0.75" header="0.3" footer="0.3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9" zoomScaleNormal="100" workbookViewId="0">
      <selection activeCell="M21" sqref="M21"/>
    </sheetView>
  </sheetViews>
  <sheetFormatPr defaultRowHeight="12.75" outlineLevelRow="1" x14ac:dyDescent="0.2"/>
  <cols>
    <col min="1" max="1" width="7.5" style="67" customWidth="1"/>
    <col min="2" max="2" width="16.6640625" style="67" customWidth="1"/>
    <col min="3" max="3" width="81.5" style="67" customWidth="1"/>
    <col min="4" max="4" width="12.1640625" style="67" customWidth="1"/>
    <col min="5" max="6" width="12.33203125" style="67" customWidth="1"/>
    <col min="7" max="7" width="16.5" style="67" customWidth="1"/>
    <col min="8" max="8" width="33.6640625" style="69" hidden="1" customWidth="1"/>
    <col min="9" max="16384" width="9.33203125" style="67"/>
  </cols>
  <sheetData>
    <row r="1" spans="1:8" x14ac:dyDescent="0.2">
      <c r="A1" s="8"/>
      <c r="B1" s="8"/>
      <c r="C1" s="8"/>
      <c r="D1" s="8"/>
      <c r="E1" s="8"/>
      <c r="F1" s="64" t="s">
        <v>0</v>
      </c>
      <c r="G1" s="65" t="s">
        <v>56</v>
      </c>
      <c r="H1" s="66"/>
    </row>
    <row r="2" spans="1:8" ht="8.1" customHeight="1" x14ac:dyDescent="0.2">
      <c r="A2" s="68"/>
      <c r="B2" s="68"/>
      <c r="C2" s="68"/>
      <c r="D2" s="68"/>
      <c r="E2" s="68"/>
      <c r="F2" s="68"/>
      <c r="G2" s="68"/>
    </row>
    <row r="3" spans="1:8" ht="8.1" customHeight="1" x14ac:dyDescent="0.2">
      <c r="A3" s="68"/>
      <c r="B3" s="68"/>
      <c r="C3" s="68"/>
      <c r="D3" s="68"/>
      <c r="E3" s="68"/>
      <c r="F3" s="68"/>
      <c r="G3" s="68"/>
    </row>
    <row r="4" spans="1:8" s="73" customFormat="1" ht="7.5" customHeight="1" x14ac:dyDescent="0.2">
      <c r="A4" s="70"/>
      <c r="B4" s="70"/>
      <c r="C4" s="71"/>
      <c r="D4" s="71"/>
      <c r="E4" s="71"/>
      <c r="F4" s="71"/>
      <c r="G4" s="71"/>
      <c r="H4" s="72"/>
    </row>
    <row r="5" spans="1:8" s="73" customFormat="1" ht="15.75" x14ac:dyDescent="0.2">
      <c r="A5" s="74"/>
      <c r="B5" s="263" t="s">
        <v>57</v>
      </c>
      <c r="C5" s="263"/>
      <c r="D5" s="263"/>
      <c r="E5" s="263"/>
      <c r="F5" s="263"/>
      <c r="G5" s="234"/>
      <c r="H5" s="72"/>
    </row>
    <row r="6" spans="1:8" s="73" customFormat="1" ht="15.75" x14ac:dyDescent="0.2">
      <c r="A6" s="74"/>
      <c r="B6" s="263" t="s">
        <v>58</v>
      </c>
      <c r="C6" s="263"/>
      <c r="D6" s="263"/>
      <c r="E6" s="263"/>
      <c r="F6" s="263"/>
      <c r="G6" s="234"/>
      <c r="H6" s="72"/>
    </row>
    <row r="7" spans="1:8" s="73" customFormat="1" ht="15.75" x14ac:dyDescent="0.2">
      <c r="A7" s="74"/>
      <c r="B7" s="74"/>
      <c r="C7" s="234"/>
      <c r="D7" s="234"/>
      <c r="E7" s="234"/>
      <c r="F7" s="234"/>
      <c r="G7" s="234"/>
      <c r="H7" s="72"/>
    </row>
    <row r="8" spans="1:8" x14ac:dyDescent="0.2">
      <c r="A8" s="68" t="s">
        <v>59</v>
      </c>
      <c r="B8" s="68"/>
      <c r="C8" s="8"/>
      <c r="D8" s="8"/>
      <c r="E8" s="8"/>
      <c r="F8" s="8"/>
      <c r="G8" s="8"/>
    </row>
    <row r="9" spans="1:8" ht="23.25" customHeight="1" x14ac:dyDescent="0.2">
      <c r="A9" s="264" t="s">
        <v>60</v>
      </c>
      <c r="B9" s="266" t="s">
        <v>61</v>
      </c>
      <c r="C9" s="266" t="s">
        <v>62</v>
      </c>
      <c r="D9" s="266" t="s">
        <v>31</v>
      </c>
      <c r="E9" s="266" t="s">
        <v>32</v>
      </c>
      <c r="F9" s="266" t="s">
        <v>33</v>
      </c>
      <c r="G9" s="266" t="s">
        <v>63</v>
      </c>
      <c r="H9" s="270" t="s">
        <v>64</v>
      </c>
    </row>
    <row r="10" spans="1:8" ht="25.5" customHeight="1" x14ac:dyDescent="0.2">
      <c r="A10" s="265"/>
      <c r="B10" s="267"/>
      <c r="C10" s="267"/>
      <c r="D10" s="267"/>
      <c r="E10" s="267"/>
      <c r="F10" s="267"/>
      <c r="G10" s="267"/>
      <c r="H10" s="271"/>
    </row>
    <row r="11" spans="1:8" x14ac:dyDescent="0.2">
      <c r="A11" s="75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7">
        <v>8</v>
      </c>
    </row>
    <row r="12" spans="1:8" x14ac:dyDescent="0.2">
      <c r="A12" s="272"/>
      <c r="B12" s="273"/>
      <c r="C12" s="273"/>
      <c r="D12" s="273"/>
      <c r="E12" s="273"/>
    </row>
    <row r="13" spans="1:8" ht="12.75" customHeight="1" x14ac:dyDescent="0.2">
      <c r="A13" s="268" t="s">
        <v>65</v>
      </c>
      <c r="B13" s="269"/>
      <c r="C13" s="269"/>
      <c r="D13" s="269"/>
      <c r="E13" s="269"/>
      <c r="F13" s="269"/>
      <c r="G13" s="269"/>
      <c r="H13" s="269"/>
    </row>
    <row r="14" spans="1:8" ht="25.5" outlineLevel="1" x14ac:dyDescent="0.2">
      <c r="A14" s="78" t="s">
        <v>45</v>
      </c>
      <c r="B14" s="79" t="s">
        <v>876</v>
      </c>
      <c r="C14" s="80" t="s">
        <v>875</v>
      </c>
      <c r="D14" s="79" t="s">
        <v>135</v>
      </c>
      <c r="E14" s="81">
        <v>0.86</v>
      </c>
      <c r="F14" s="82">
        <v>3722793</v>
      </c>
      <c r="G14" s="81">
        <v>3201601.98</v>
      </c>
      <c r="H14" s="83" t="s">
        <v>85</v>
      </c>
    </row>
    <row r="15" spans="1:8" ht="25.5" outlineLevel="1" x14ac:dyDescent="0.2">
      <c r="A15" s="78" t="s">
        <v>49</v>
      </c>
      <c r="B15" s="79" t="s">
        <v>877</v>
      </c>
      <c r="C15" s="80" t="s">
        <v>873</v>
      </c>
      <c r="D15" s="79" t="s">
        <v>135</v>
      </c>
      <c r="E15" s="81">
        <v>0.6</v>
      </c>
      <c r="F15" s="82">
        <v>2790529</v>
      </c>
      <c r="G15" s="81">
        <v>1674317.4</v>
      </c>
      <c r="H15" s="83" t="s">
        <v>85</v>
      </c>
    </row>
    <row r="16" spans="1:8" ht="25.5" outlineLevel="1" x14ac:dyDescent="0.2">
      <c r="A16" s="78" t="s">
        <v>71</v>
      </c>
      <c r="B16" s="79" t="s">
        <v>878</v>
      </c>
      <c r="C16" s="80" t="s">
        <v>869</v>
      </c>
      <c r="D16" s="79" t="s">
        <v>135</v>
      </c>
      <c r="E16" s="81">
        <v>0.66</v>
      </c>
      <c r="F16" s="82">
        <v>2409039</v>
      </c>
      <c r="G16" s="81">
        <v>1589965.74</v>
      </c>
      <c r="H16" s="83" t="s">
        <v>85</v>
      </c>
    </row>
    <row r="17" spans="1:8" ht="25.5" outlineLevel="1" x14ac:dyDescent="0.2">
      <c r="A17" s="78" t="s">
        <v>75</v>
      </c>
      <c r="B17" s="79" t="s">
        <v>879</v>
      </c>
      <c r="C17" s="80" t="s">
        <v>861</v>
      </c>
      <c r="D17" s="79" t="s">
        <v>135</v>
      </c>
      <c r="E17" s="81">
        <v>1.2</v>
      </c>
      <c r="F17" s="82">
        <v>1278900</v>
      </c>
      <c r="G17" s="82">
        <v>1534680</v>
      </c>
      <c r="H17" s="83" t="s">
        <v>85</v>
      </c>
    </row>
    <row r="18" spans="1:8" ht="25.5" outlineLevel="1" x14ac:dyDescent="0.2">
      <c r="A18" s="78" t="s">
        <v>79</v>
      </c>
      <c r="B18" s="79" t="s">
        <v>880</v>
      </c>
      <c r="C18" s="80" t="s">
        <v>865</v>
      </c>
      <c r="D18" s="79" t="s">
        <v>135</v>
      </c>
      <c r="E18" s="81">
        <v>0.4</v>
      </c>
      <c r="F18" s="82">
        <v>1676666</v>
      </c>
      <c r="G18" s="81">
        <v>670666.4</v>
      </c>
      <c r="H18" s="83" t="s">
        <v>85</v>
      </c>
    </row>
    <row r="19" spans="1:8" ht="25.5" outlineLevel="1" x14ac:dyDescent="0.2">
      <c r="A19" s="78" t="s">
        <v>82</v>
      </c>
      <c r="B19" s="79" t="s">
        <v>881</v>
      </c>
      <c r="C19" s="80" t="s">
        <v>871</v>
      </c>
      <c r="D19" s="79" t="s">
        <v>135</v>
      </c>
      <c r="E19" s="81">
        <v>0.3</v>
      </c>
      <c r="F19" s="82">
        <v>2130020</v>
      </c>
      <c r="G19" s="82">
        <v>639006</v>
      </c>
      <c r="H19" s="83" t="s">
        <v>85</v>
      </c>
    </row>
    <row r="20" spans="1:8" ht="25.5" outlineLevel="1" x14ac:dyDescent="0.2">
      <c r="A20" s="78" t="s">
        <v>86</v>
      </c>
      <c r="B20" s="79" t="s">
        <v>882</v>
      </c>
      <c r="C20" s="80" t="s">
        <v>867</v>
      </c>
      <c r="D20" s="79" t="s">
        <v>135</v>
      </c>
      <c r="E20" s="81">
        <v>0.2</v>
      </c>
      <c r="F20" s="82">
        <v>1620580</v>
      </c>
      <c r="G20" s="82">
        <v>324116</v>
      </c>
      <c r="H20" s="83" t="s">
        <v>85</v>
      </c>
    </row>
    <row r="21" spans="1:8" ht="25.5" outlineLevel="1" x14ac:dyDescent="0.2">
      <c r="A21" s="78" t="s">
        <v>90</v>
      </c>
      <c r="B21" s="79" t="s">
        <v>883</v>
      </c>
      <c r="C21" s="80" t="s">
        <v>857</v>
      </c>
      <c r="D21" s="79" t="s">
        <v>135</v>
      </c>
      <c r="E21" s="81">
        <v>0.38</v>
      </c>
      <c r="F21" s="82">
        <v>784980</v>
      </c>
      <c r="G21" s="81">
        <v>298292.40000000002</v>
      </c>
      <c r="H21" s="83" t="s">
        <v>85</v>
      </c>
    </row>
    <row r="22" spans="1:8" ht="25.5" outlineLevel="1" x14ac:dyDescent="0.2">
      <c r="A22" s="78" t="s">
        <v>94</v>
      </c>
      <c r="B22" s="79" t="s">
        <v>884</v>
      </c>
      <c r="C22" s="80" t="s">
        <v>863</v>
      </c>
      <c r="D22" s="79" t="s">
        <v>135</v>
      </c>
      <c r="E22" s="81">
        <v>0.2</v>
      </c>
      <c r="F22" s="82">
        <v>1146586</v>
      </c>
      <c r="G22" s="81">
        <v>229317.2</v>
      </c>
      <c r="H22" s="83" t="s">
        <v>85</v>
      </c>
    </row>
    <row r="23" spans="1:8" ht="25.5" outlineLevel="1" x14ac:dyDescent="0.2">
      <c r="A23" s="78" t="s">
        <v>97</v>
      </c>
      <c r="B23" s="79" t="s">
        <v>66</v>
      </c>
      <c r="C23" s="80" t="s">
        <v>67</v>
      </c>
      <c r="D23" s="79" t="s">
        <v>68</v>
      </c>
      <c r="E23" s="81">
        <v>2.4750000000000001E-2</v>
      </c>
      <c r="F23" s="82">
        <v>7763690</v>
      </c>
      <c r="G23" s="81">
        <v>192151.33</v>
      </c>
      <c r="H23" s="83"/>
    </row>
    <row r="24" spans="1:8" ht="25.5" outlineLevel="1" x14ac:dyDescent="0.2">
      <c r="A24" s="78" t="s">
        <v>101</v>
      </c>
      <c r="B24" s="79" t="s">
        <v>885</v>
      </c>
      <c r="C24" s="80" t="s">
        <v>859</v>
      </c>
      <c r="D24" s="79" t="s">
        <v>135</v>
      </c>
      <c r="E24" s="81">
        <v>0.15</v>
      </c>
      <c r="F24" s="82">
        <v>1118692</v>
      </c>
      <c r="G24" s="81">
        <v>167803.8</v>
      </c>
      <c r="H24" s="83" t="s">
        <v>85</v>
      </c>
    </row>
    <row r="25" spans="1:8" outlineLevel="1" x14ac:dyDescent="0.2">
      <c r="A25" s="78" t="s">
        <v>144</v>
      </c>
      <c r="B25" s="79" t="s">
        <v>69</v>
      </c>
      <c r="C25" s="80" t="s">
        <v>70</v>
      </c>
      <c r="D25" s="79" t="s">
        <v>68</v>
      </c>
      <c r="E25" s="81">
        <v>3.9600000000000003E-2</v>
      </c>
      <c r="F25" s="82">
        <v>3382323</v>
      </c>
      <c r="G25" s="81">
        <v>133939.99</v>
      </c>
      <c r="H25" s="83"/>
    </row>
    <row r="26" spans="1:8" outlineLevel="1" x14ac:dyDescent="0.2">
      <c r="A26" s="78" t="s">
        <v>147</v>
      </c>
      <c r="B26" s="79" t="s">
        <v>72</v>
      </c>
      <c r="C26" s="80" t="s">
        <v>73</v>
      </c>
      <c r="D26" s="79" t="s">
        <v>74</v>
      </c>
      <c r="E26" s="81">
        <v>4.7808000000000002</v>
      </c>
      <c r="F26" s="82">
        <v>2313</v>
      </c>
      <c r="G26" s="81">
        <v>11057.99</v>
      </c>
      <c r="H26" s="83"/>
    </row>
    <row r="27" spans="1:8" outlineLevel="1" x14ac:dyDescent="0.2">
      <c r="A27" s="78" t="s">
        <v>150</v>
      </c>
      <c r="B27" s="79" t="s">
        <v>76</v>
      </c>
      <c r="C27" s="80" t="s">
        <v>77</v>
      </c>
      <c r="D27" s="79" t="s">
        <v>78</v>
      </c>
      <c r="E27" s="82">
        <v>6</v>
      </c>
      <c r="F27" s="82">
        <v>1446</v>
      </c>
      <c r="G27" s="82">
        <v>8676</v>
      </c>
      <c r="H27" s="83"/>
    </row>
    <row r="28" spans="1:8" ht="25.5" outlineLevel="1" x14ac:dyDescent="0.2">
      <c r="A28" s="78" t="s">
        <v>153</v>
      </c>
      <c r="B28" s="79" t="s">
        <v>80</v>
      </c>
      <c r="C28" s="80" t="s">
        <v>81</v>
      </c>
      <c r="D28" s="79" t="s">
        <v>78</v>
      </c>
      <c r="E28" s="81">
        <v>12.24</v>
      </c>
      <c r="F28" s="82">
        <v>609</v>
      </c>
      <c r="G28" s="81">
        <v>7454.16</v>
      </c>
      <c r="H28" s="83"/>
    </row>
    <row r="29" spans="1:8" outlineLevel="1" x14ac:dyDescent="0.2">
      <c r="A29" s="78" t="s">
        <v>156</v>
      </c>
      <c r="B29" s="79" t="s">
        <v>83</v>
      </c>
      <c r="C29" s="80" t="s">
        <v>84</v>
      </c>
      <c r="D29" s="79" t="s">
        <v>68</v>
      </c>
      <c r="E29" s="81">
        <v>4.62E-3</v>
      </c>
      <c r="F29" s="82">
        <v>1510113</v>
      </c>
      <c r="G29" s="81">
        <v>6976.72</v>
      </c>
      <c r="H29" s="83" t="s">
        <v>85</v>
      </c>
    </row>
    <row r="30" spans="1:8" outlineLevel="1" x14ac:dyDescent="0.2">
      <c r="A30" s="78" t="s">
        <v>159</v>
      </c>
      <c r="B30" s="79" t="s">
        <v>87</v>
      </c>
      <c r="C30" s="80" t="s">
        <v>88</v>
      </c>
      <c r="D30" s="79" t="s">
        <v>89</v>
      </c>
      <c r="E30" s="81">
        <v>2.97</v>
      </c>
      <c r="F30" s="82">
        <v>1293</v>
      </c>
      <c r="G30" s="81">
        <v>3840.21</v>
      </c>
      <c r="H30" s="83"/>
    </row>
    <row r="31" spans="1:8" outlineLevel="1" x14ac:dyDescent="0.2">
      <c r="A31" s="78" t="s">
        <v>162</v>
      </c>
      <c r="B31" s="79" t="s">
        <v>91</v>
      </c>
      <c r="C31" s="80" t="s">
        <v>92</v>
      </c>
      <c r="D31" s="79" t="s">
        <v>93</v>
      </c>
      <c r="E31" s="81">
        <v>1.98</v>
      </c>
      <c r="F31" s="82">
        <v>1438</v>
      </c>
      <c r="G31" s="81">
        <v>2847.24</v>
      </c>
      <c r="H31" s="83"/>
    </row>
    <row r="32" spans="1:8" ht="25.5" outlineLevel="1" x14ac:dyDescent="0.2">
      <c r="A32" s="78" t="s">
        <v>165</v>
      </c>
      <c r="B32" s="79" t="s">
        <v>95</v>
      </c>
      <c r="C32" s="80" t="s">
        <v>96</v>
      </c>
      <c r="D32" s="79" t="s">
        <v>89</v>
      </c>
      <c r="E32" s="81">
        <v>1.98</v>
      </c>
      <c r="F32" s="82">
        <v>705</v>
      </c>
      <c r="G32" s="81">
        <v>1395.9</v>
      </c>
      <c r="H32" s="83"/>
    </row>
    <row r="33" spans="1:8" outlineLevel="1" x14ac:dyDescent="0.2">
      <c r="A33" s="78" t="s">
        <v>168</v>
      </c>
      <c r="B33" s="79" t="s">
        <v>98</v>
      </c>
      <c r="C33" s="80" t="s">
        <v>99</v>
      </c>
      <c r="D33" s="79" t="s">
        <v>100</v>
      </c>
      <c r="E33" s="81">
        <v>0.41183999999999998</v>
      </c>
      <c r="F33" s="82">
        <v>501</v>
      </c>
      <c r="G33" s="81">
        <v>206.33</v>
      </c>
      <c r="H33" s="83"/>
    </row>
    <row r="34" spans="1:8" outlineLevel="1" x14ac:dyDescent="0.2">
      <c r="A34" s="78" t="s">
        <v>171</v>
      </c>
      <c r="B34" s="79" t="s">
        <v>102</v>
      </c>
      <c r="C34" s="80" t="s">
        <v>103</v>
      </c>
      <c r="D34" s="79" t="s">
        <v>89</v>
      </c>
      <c r="E34" s="81">
        <v>9.6000000000000002E-2</v>
      </c>
      <c r="F34" s="82">
        <v>495</v>
      </c>
      <c r="G34" s="81">
        <v>47.52</v>
      </c>
      <c r="H34" s="83"/>
    </row>
    <row r="35" spans="1:8" x14ac:dyDescent="0.2">
      <c r="A35" s="84"/>
      <c r="B35" s="85"/>
      <c r="C35" s="86" t="s">
        <v>104</v>
      </c>
      <c r="D35" s="87" t="s">
        <v>38</v>
      </c>
      <c r="E35" s="88"/>
      <c r="F35" s="88"/>
      <c r="G35" s="89">
        <v>10698360</v>
      </c>
      <c r="H35" s="90"/>
    </row>
    <row r="36" spans="1:8" outlineLevel="1" x14ac:dyDescent="0.2">
      <c r="A36" s="91"/>
      <c r="B36" s="92"/>
      <c r="C36" s="93"/>
      <c r="D36" s="94"/>
      <c r="E36" s="95"/>
      <c r="F36" s="95"/>
      <c r="G36" s="95"/>
      <c r="H36" s="96"/>
    </row>
    <row r="37" spans="1:8" ht="14.25" x14ac:dyDescent="0.2">
      <c r="A37" s="268" t="s">
        <v>321</v>
      </c>
      <c r="B37" s="269"/>
      <c r="C37" s="269"/>
      <c r="D37" s="269"/>
      <c r="E37" s="269"/>
      <c r="F37" s="269"/>
      <c r="G37" s="269"/>
      <c r="H37" s="269"/>
    </row>
    <row r="38" spans="1:8" ht="25.5" outlineLevel="1" x14ac:dyDescent="0.2">
      <c r="A38" s="78" t="s">
        <v>45</v>
      </c>
      <c r="B38" s="79" t="s">
        <v>886</v>
      </c>
      <c r="C38" s="80" t="s">
        <v>853</v>
      </c>
      <c r="D38" s="79" t="s">
        <v>843</v>
      </c>
      <c r="E38" s="82">
        <v>2</v>
      </c>
      <c r="F38" s="82">
        <v>3928080</v>
      </c>
      <c r="G38" s="82">
        <v>7856160</v>
      </c>
      <c r="H38" s="83"/>
    </row>
    <row r="39" spans="1:8" ht="25.5" outlineLevel="1" x14ac:dyDescent="0.2">
      <c r="A39" s="78" t="s">
        <v>49</v>
      </c>
      <c r="B39" s="79" t="s">
        <v>887</v>
      </c>
      <c r="C39" s="80" t="s">
        <v>855</v>
      </c>
      <c r="D39" s="79" t="s">
        <v>843</v>
      </c>
      <c r="E39" s="82">
        <v>2</v>
      </c>
      <c r="F39" s="82">
        <v>3338868</v>
      </c>
      <c r="G39" s="82">
        <v>6677736</v>
      </c>
      <c r="H39" s="83"/>
    </row>
    <row r="40" spans="1:8" x14ac:dyDescent="0.2">
      <c r="A40" s="84"/>
      <c r="B40" s="85"/>
      <c r="C40" s="86" t="s">
        <v>322</v>
      </c>
      <c r="D40" s="87" t="s">
        <v>38</v>
      </c>
      <c r="E40" s="88"/>
      <c r="F40" s="88"/>
      <c r="G40" s="89">
        <v>14533896</v>
      </c>
      <c r="H40" s="90"/>
    </row>
    <row r="41" spans="1:8" outlineLevel="1" x14ac:dyDescent="0.2">
      <c r="A41" s="91"/>
      <c r="B41" s="92"/>
      <c r="C41" s="93"/>
      <c r="D41" s="94"/>
      <c r="E41" s="95"/>
      <c r="F41" s="95"/>
      <c r="G41" s="95"/>
      <c r="H41" s="96"/>
    </row>
    <row r="42" spans="1:8" x14ac:dyDescent="0.2">
      <c r="A42" s="84"/>
      <c r="B42" s="85"/>
      <c r="C42" s="86" t="s">
        <v>105</v>
      </c>
      <c r="D42" s="87" t="s">
        <v>38</v>
      </c>
      <c r="E42" s="88"/>
      <c r="F42" s="88"/>
      <c r="G42" s="97">
        <v>25232256.309999999</v>
      </c>
      <c r="H42" s="90"/>
    </row>
  </sheetData>
  <mergeCells count="13">
    <mergeCell ref="A37:H37"/>
    <mergeCell ref="G9:G10"/>
    <mergeCell ref="H9:H10"/>
    <mergeCell ref="A12:E12"/>
    <mergeCell ref="A13:H13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9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workbookViewId="0">
      <selection activeCell="G22" sqref="G22"/>
    </sheetView>
  </sheetViews>
  <sheetFormatPr defaultRowHeight="12.75" outlineLevelRow="1" x14ac:dyDescent="0.2"/>
  <cols>
    <col min="1" max="1" width="8.83203125" customWidth="1"/>
    <col min="2" max="2" width="27.83203125" customWidth="1"/>
    <col min="3" max="3" width="72.6640625" customWidth="1"/>
    <col min="4" max="4" width="16.83203125" customWidth="1"/>
    <col min="5" max="7" width="14.83203125" customWidth="1"/>
  </cols>
  <sheetData>
    <row r="1" spans="1:12" s="1" customFormat="1" x14ac:dyDescent="0.2">
      <c r="A1" s="2"/>
      <c r="B1" s="2"/>
      <c r="C1" s="2"/>
      <c r="D1" s="2"/>
      <c r="E1" s="3"/>
      <c r="F1" s="4" t="s">
        <v>0</v>
      </c>
      <c r="G1" s="6" t="s">
        <v>1</v>
      </c>
      <c r="H1" s="2"/>
      <c r="I1" s="2"/>
      <c r="J1" s="2"/>
      <c r="K1" s="2"/>
      <c r="L1" s="2"/>
    </row>
    <row r="2" spans="1:12" ht="28.5" customHeight="1" x14ac:dyDescent="0.2">
      <c r="A2" s="7" t="s">
        <v>2</v>
      </c>
      <c r="B2" s="7"/>
      <c r="C2" s="255" t="s">
        <v>3</v>
      </c>
      <c r="D2" s="255"/>
      <c r="E2" s="255"/>
      <c r="F2" s="255"/>
      <c r="G2" s="255"/>
      <c r="H2" s="9"/>
      <c r="I2" s="9"/>
      <c r="J2" s="9"/>
      <c r="K2" s="9"/>
      <c r="L2" s="9"/>
    </row>
    <row r="3" spans="1:12" s="1" customFormat="1" outlineLevel="1" x14ac:dyDescent="0.2">
      <c r="A3" s="10" t="s">
        <v>4</v>
      </c>
      <c r="B3" s="10"/>
      <c r="C3" s="257" t="s">
        <v>5</v>
      </c>
      <c r="D3" s="257"/>
      <c r="E3" s="257"/>
      <c r="F3" s="257"/>
      <c r="G3" s="257"/>
      <c r="H3" s="11"/>
      <c r="I3" s="11"/>
      <c r="J3" s="11"/>
      <c r="K3" s="11"/>
      <c r="L3" s="11"/>
    </row>
    <row r="4" spans="1:12" ht="21.95" customHeight="1" x14ac:dyDescent="0.2">
      <c r="A4" s="7" t="s">
        <v>6</v>
      </c>
      <c r="B4" s="7"/>
      <c r="C4" s="255" t="s">
        <v>7</v>
      </c>
      <c r="D4" s="255"/>
      <c r="E4" s="255"/>
      <c r="F4" s="255"/>
      <c r="G4" s="255"/>
      <c r="H4" s="9"/>
      <c r="I4" s="9"/>
      <c r="J4" s="9"/>
      <c r="K4" s="9"/>
      <c r="L4" s="9"/>
    </row>
    <row r="5" spans="1:12" s="1" customFormat="1" outlineLevel="1" x14ac:dyDescent="0.2">
      <c r="A5" s="10" t="s">
        <v>8</v>
      </c>
      <c r="B5" s="10"/>
      <c r="C5" s="257" t="s">
        <v>9</v>
      </c>
      <c r="D5" s="257"/>
      <c r="E5" s="257"/>
      <c r="F5" s="257"/>
      <c r="G5" s="257"/>
      <c r="H5" s="11"/>
      <c r="I5" s="11"/>
      <c r="J5" s="11"/>
      <c r="K5" s="11"/>
      <c r="L5" s="11"/>
    </row>
    <row r="6" spans="1:12" s="1" customFormat="1" ht="18" customHeight="1" x14ac:dyDescent="0.25">
      <c r="A6" s="12"/>
      <c r="B6" s="12"/>
      <c r="C6" s="13" t="s">
        <v>10</v>
      </c>
      <c r="D6" s="258" t="s">
        <v>107</v>
      </c>
      <c r="E6" s="258"/>
      <c r="F6" s="258"/>
      <c r="G6" s="258"/>
      <c r="H6" s="2"/>
      <c r="I6" s="2"/>
      <c r="J6" s="2"/>
      <c r="K6" s="2"/>
      <c r="L6" s="2"/>
    </row>
    <row r="7" spans="1:12" s="1" customFormat="1" ht="15" x14ac:dyDescent="0.2">
      <c r="A7" s="2"/>
      <c r="B7" s="252" t="s">
        <v>12</v>
      </c>
      <c r="C7" s="252"/>
      <c r="D7" s="252"/>
      <c r="E7" s="252"/>
      <c r="F7" s="252"/>
      <c r="G7" s="252"/>
      <c r="H7" s="2"/>
      <c r="I7" s="2"/>
      <c r="J7" s="2"/>
      <c r="K7" s="2"/>
      <c r="L7" s="2"/>
    </row>
    <row r="8" spans="1:12" s="1" customFormat="1" ht="21.95" customHeight="1" x14ac:dyDescent="0.2">
      <c r="A8" s="14" t="s">
        <v>13</v>
      </c>
      <c r="B8" s="253" t="s">
        <v>108</v>
      </c>
      <c r="C8" s="253"/>
      <c r="D8" s="253"/>
      <c r="E8" s="253"/>
      <c r="F8" s="253"/>
      <c r="G8" s="253"/>
      <c r="H8" s="2"/>
      <c r="I8" s="2"/>
      <c r="J8" s="2"/>
      <c r="K8" s="2"/>
      <c r="L8" s="2"/>
    </row>
    <row r="9" spans="1:12" s="1" customFormat="1" ht="18" customHeight="1" x14ac:dyDescent="0.2">
      <c r="A9" s="15"/>
      <c r="B9" s="254" t="s">
        <v>15</v>
      </c>
      <c r="C9" s="254"/>
      <c r="D9" s="254"/>
      <c r="E9" s="254"/>
      <c r="F9" s="254"/>
      <c r="G9" s="254"/>
      <c r="H9" s="2"/>
      <c r="I9" s="2"/>
      <c r="J9" s="2"/>
      <c r="K9" s="2"/>
      <c r="L9" s="2"/>
    </row>
    <row r="10" spans="1:12" s="1" customFormat="1" x14ac:dyDescent="0.2">
      <c r="A10" s="16" t="s">
        <v>16</v>
      </c>
      <c r="B10" s="16"/>
      <c r="C10" s="255" t="s">
        <v>109</v>
      </c>
      <c r="D10" s="255"/>
      <c r="E10" s="255"/>
      <c r="F10" s="255"/>
      <c r="G10" s="255"/>
      <c r="H10" s="2"/>
      <c r="I10" s="2"/>
      <c r="J10" s="2"/>
      <c r="K10" s="2"/>
      <c r="L10" s="2"/>
    </row>
    <row r="11" spans="1:12" ht="21.95" customHeight="1" x14ac:dyDescent="0.2">
      <c r="A11" s="8"/>
      <c r="B11" s="8"/>
      <c r="C11" s="17" t="s">
        <v>18</v>
      </c>
      <c r="D11" s="17"/>
      <c r="E11" s="17"/>
      <c r="F11" s="18" t="s">
        <v>1247</v>
      </c>
      <c r="G11" s="19" t="s">
        <v>19</v>
      </c>
      <c r="H11" s="8"/>
      <c r="I11" s="8"/>
      <c r="J11" s="8"/>
      <c r="K11" s="8"/>
      <c r="L11" s="8"/>
    </row>
    <row r="12" spans="1:12" hidden="1" outlineLevel="1" x14ac:dyDescent="0.2">
      <c r="A12" s="8"/>
      <c r="B12" s="8"/>
      <c r="C12" s="20"/>
      <c r="D12" s="20" t="s">
        <v>20</v>
      </c>
      <c r="E12" s="20"/>
      <c r="F12" s="21"/>
      <c r="G12" s="22"/>
      <c r="H12" s="8"/>
      <c r="I12" s="8"/>
      <c r="J12" s="8"/>
      <c r="K12" s="8"/>
      <c r="L12" s="8"/>
    </row>
    <row r="13" spans="1:12" hidden="1" outlineLevel="1" x14ac:dyDescent="0.2">
      <c r="A13" s="8"/>
      <c r="B13" s="8"/>
      <c r="C13" s="5"/>
      <c r="D13" s="23" t="s">
        <v>21</v>
      </c>
      <c r="E13" s="23"/>
      <c r="F13" s="24" t="s">
        <v>1248</v>
      </c>
      <c r="G13" s="25" t="s">
        <v>19</v>
      </c>
      <c r="H13" s="8"/>
      <c r="I13" s="8"/>
      <c r="J13" s="8"/>
      <c r="K13" s="8"/>
      <c r="L13" s="8"/>
    </row>
    <row r="14" spans="1:12" hidden="1" outlineLevel="1" x14ac:dyDescent="0.2">
      <c r="A14" s="8"/>
      <c r="B14" s="8"/>
      <c r="C14" s="5"/>
      <c r="D14" s="23" t="s">
        <v>110</v>
      </c>
      <c r="E14" s="23"/>
      <c r="F14" s="24" t="s">
        <v>840</v>
      </c>
      <c r="G14" s="25" t="s">
        <v>19</v>
      </c>
      <c r="H14" s="8"/>
      <c r="I14" s="8"/>
      <c r="J14" s="8"/>
      <c r="K14" s="8"/>
      <c r="L14" s="8"/>
    </row>
    <row r="15" spans="1:12" collapsed="1" x14ac:dyDescent="0.2">
      <c r="A15" s="8"/>
      <c r="B15" s="8"/>
      <c r="C15" s="26" t="s">
        <v>22</v>
      </c>
      <c r="D15" s="26"/>
      <c r="E15" s="26"/>
      <c r="F15" s="27" t="s">
        <v>1249</v>
      </c>
      <c r="G15" s="19" t="s">
        <v>19</v>
      </c>
      <c r="H15" s="8"/>
      <c r="I15" s="8"/>
      <c r="J15" s="8"/>
      <c r="K15" s="8"/>
      <c r="L15" s="8"/>
    </row>
    <row r="16" spans="1:12" x14ac:dyDescent="0.2">
      <c r="A16" s="8"/>
      <c r="B16" s="8"/>
      <c r="C16" s="26" t="s">
        <v>24</v>
      </c>
      <c r="D16" s="26"/>
      <c r="E16" s="26"/>
      <c r="F16" s="27" t="s">
        <v>1250</v>
      </c>
      <c r="G16" s="27" t="s">
        <v>26</v>
      </c>
      <c r="H16" s="8"/>
      <c r="I16" s="8"/>
      <c r="J16" s="8"/>
      <c r="K16" s="8"/>
      <c r="L16" s="8"/>
    </row>
    <row r="17" spans="1:12" ht="21.95" customHeight="1" x14ac:dyDescent="0.2">
      <c r="A17" s="256" t="s">
        <v>27</v>
      </c>
      <c r="B17" s="256"/>
      <c r="C17" s="256"/>
      <c r="D17" s="256"/>
      <c r="E17" s="256"/>
      <c r="F17" s="256"/>
      <c r="G17" s="256"/>
      <c r="H17" s="8"/>
      <c r="I17" s="8"/>
      <c r="J17" s="8"/>
      <c r="K17" s="8"/>
      <c r="L17" s="8"/>
    </row>
    <row r="18" spans="1:12" s="28" customFormat="1" ht="49.7" customHeight="1" x14ac:dyDescent="0.2">
      <c r="A18" s="29" t="s">
        <v>28</v>
      </c>
      <c r="B18" s="30" t="s">
        <v>29</v>
      </c>
      <c r="C18" s="30" t="s">
        <v>30</v>
      </c>
      <c r="D18" s="30" t="s">
        <v>31</v>
      </c>
      <c r="E18" s="30" t="s">
        <v>32</v>
      </c>
      <c r="F18" s="30" t="s">
        <v>33</v>
      </c>
      <c r="G18" s="30" t="s">
        <v>34</v>
      </c>
      <c r="H18" s="31"/>
      <c r="I18" s="31"/>
      <c r="J18" s="31"/>
      <c r="K18" s="31"/>
      <c r="L18" s="31"/>
    </row>
    <row r="19" spans="1:12" s="32" customFormat="1" x14ac:dyDescent="0.2">
      <c r="A19" s="33">
        <v>1</v>
      </c>
      <c r="B19" s="34">
        <v>2</v>
      </c>
      <c r="C19" s="34">
        <v>3</v>
      </c>
      <c r="D19" s="34">
        <v>4</v>
      </c>
      <c r="E19" s="34">
        <v>5</v>
      </c>
      <c r="F19" s="34">
        <v>6</v>
      </c>
      <c r="G19" s="34">
        <v>7</v>
      </c>
      <c r="H19" s="12"/>
      <c r="I19" s="12"/>
      <c r="J19" s="12"/>
      <c r="K19" s="12"/>
      <c r="L19" s="12"/>
    </row>
    <row r="20" spans="1:12" x14ac:dyDescent="0.2">
      <c r="A20" s="248"/>
      <c r="B20" s="249"/>
      <c r="C20" s="249"/>
      <c r="D20" s="249"/>
      <c r="E20" s="249"/>
      <c r="F20" s="249"/>
      <c r="G20" s="250"/>
    </row>
    <row r="21" spans="1:12" ht="15" x14ac:dyDescent="0.2">
      <c r="A21" s="35"/>
      <c r="B21" s="36"/>
      <c r="C21" s="37" t="s">
        <v>35</v>
      </c>
      <c r="D21" s="38"/>
      <c r="E21" s="39"/>
      <c r="F21" s="39"/>
      <c r="G21" s="40" t="s">
        <v>1251</v>
      </c>
      <c r="H21" s="8"/>
      <c r="I21" s="8"/>
      <c r="J21" s="8"/>
      <c r="K21" s="8"/>
      <c r="L21" s="8"/>
    </row>
    <row r="22" spans="1:12" s="1" customFormat="1" outlineLevel="1" x14ac:dyDescent="0.2">
      <c r="A22" s="41"/>
      <c r="B22" s="42"/>
      <c r="C22" s="43" t="s">
        <v>36</v>
      </c>
      <c r="D22" s="44"/>
      <c r="E22" s="45"/>
      <c r="F22" s="45"/>
      <c r="G22" s="46"/>
      <c r="H22" s="2"/>
      <c r="I22" s="2"/>
      <c r="J22" s="2"/>
      <c r="K22" s="2"/>
      <c r="L22" s="2"/>
    </row>
    <row r="23" spans="1:12" s="1" customFormat="1" outlineLevel="1" x14ac:dyDescent="0.2">
      <c r="A23" s="47"/>
      <c r="B23" s="48"/>
      <c r="C23" s="49" t="s">
        <v>37</v>
      </c>
      <c r="D23" s="50" t="s">
        <v>38</v>
      </c>
      <c r="E23" s="51"/>
      <c r="F23" s="51"/>
      <c r="G23" s="52">
        <v>7808536</v>
      </c>
      <c r="H23" s="2"/>
      <c r="I23" s="2"/>
      <c r="J23" s="2"/>
      <c r="K23" s="2"/>
      <c r="L23" s="2"/>
    </row>
    <row r="24" spans="1:12" s="1" customFormat="1" outlineLevel="1" x14ac:dyDescent="0.2">
      <c r="A24" s="41"/>
      <c r="B24" s="42"/>
      <c r="C24" s="43" t="s">
        <v>39</v>
      </c>
      <c r="D24" s="44" t="s">
        <v>38</v>
      </c>
      <c r="E24" s="45"/>
      <c r="F24" s="45"/>
      <c r="G24" s="46">
        <v>3807357</v>
      </c>
      <c r="H24" s="2"/>
      <c r="I24" s="2"/>
      <c r="J24" s="2"/>
      <c r="K24" s="2"/>
      <c r="L24" s="2"/>
    </row>
    <row r="25" spans="1:12" s="1" customFormat="1" outlineLevel="1" x14ac:dyDescent="0.2">
      <c r="A25" s="47"/>
      <c r="B25" s="48"/>
      <c r="C25" s="49" t="s">
        <v>40</v>
      </c>
      <c r="D25" s="50" t="s">
        <v>38</v>
      </c>
      <c r="E25" s="51"/>
      <c r="F25" s="51"/>
      <c r="G25" s="52">
        <v>3007963</v>
      </c>
      <c r="H25" s="2"/>
      <c r="I25" s="2"/>
      <c r="J25" s="2"/>
      <c r="K25" s="2"/>
      <c r="L25" s="2"/>
    </row>
    <row r="26" spans="1:12" s="1" customFormat="1" outlineLevel="1" x14ac:dyDescent="0.2">
      <c r="A26" s="41"/>
      <c r="B26" s="42"/>
      <c r="C26" s="43" t="s">
        <v>41</v>
      </c>
      <c r="D26" s="44" t="s">
        <v>38</v>
      </c>
      <c r="E26" s="45"/>
      <c r="F26" s="45"/>
      <c r="G26" s="46">
        <v>1104227</v>
      </c>
      <c r="H26" s="2"/>
      <c r="I26" s="2"/>
      <c r="J26" s="2"/>
      <c r="K26" s="2"/>
      <c r="L26" s="2"/>
    </row>
    <row r="27" spans="1:12" s="1" customFormat="1" outlineLevel="1" x14ac:dyDescent="0.2">
      <c r="A27" s="47"/>
      <c r="B27" s="48"/>
      <c r="C27" s="49" t="s">
        <v>42</v>
      </c>
      <c r="D27" s="50" t="s">
        <v>38</v>
      </c>
      <c r="E27" s="51"/>
      <c r="F27" s="51"/>
      <c r="G27" s="52">
        <v>4805057</v>
      </c>
      <c r="H27" s="2"/>
      <c r="I27" s="2"/>
      <c r="J27" s="2"/>
      <c r="K27" s="2"/>
      <c r="L27" s="2"/>
    </row>
    <row r="28" spans="1:12" s="1" customFormat="1" outlineLevel="1" x14ac:dyDescent="0.2">
      <c r="A28" s="47"/>
      <c r="B28" s="48"/>
      <c r="C28" s="49" t="s">
        <v>110</v>
      </c>
      <c r="D28" s="50" t="s">
        <v>38</v>
      </c>
      <c r="E28" s="51"/>
      <c r="F28" s="51"/>
      <c r="G28" s="52">
        <v>23461870</v>
      </c>
      <c r="H28" s="2"/>
      <c r="I28" s="2"/>
      <c r="J28" s="2"/>
      <c r="K28" s="2"/>
      <c r="L28" s="2"/>
    </row>
    <row r="29" spans="1:12" s="1" customFormat="1" outlineLevel="1" x14ac:dyDescent="0.2">
      <c r="A29" s="47"/>
      <c r="B29" s="48"/>
      <c r="C29" s="49" t="s">
        <v>43</v>
      </c>
      <c r="D29" s="50" t="s">
        <v>44</v>
      </c>
      <c r="E29" s="53">
        <v>1187</v>
      </c>
      <c r="F29" s="51"/>
      <c r="G29" s="52"/>
      <c r="H29" s="2"/>
      <c r="I29" s="2"/>
      <c r="J29" s="2"/>
      <c r="K29" s="2"/>
      <c r="L29" s="2"/>
    </row>
    <row r="30" spans="1:12" s="1" customFormat="1" x14ac:dyDescent="0.2">
      <c r="A30" s="260"/>
      <c r="B30" s="261"/>
      <c r="C30" s="261"/>
      <c r="D30" s="261"/>
      <c r="E30" s="261"/>
      <c r="F30" s="261"/>
      <c r="G30" s="262"/>
      <c r="H30" s="2"/>
      <c r="I30" s="2"/>
      <c r="J30" s="2"/>
      <c r="K30" s="2"/>
      <c r="L30" s="2"/>
    </row>
    <row r="31" spans="1:12" ht="15" x14ac:dyDescent="0.2">
      <c r="A31" s="35"/>
      <c r="B31" s="36" t="s">
        <v>111</v>
      </c>
      <c r="C31" s="37" t="s">
        <v>112</v>
      </c>
      <c r="D31" s="38"/>
      <c r="E31" s="39"/>
      <c r="F31" s="39"/>
      <c r="G31" s="40" t="s">
        <v>1251</v>
      </c>
      <c r="H31" s="8"/>
      <c r="I31" s="8"/>
      <c r="J31" s="8"/>
      <c r="K31" s="8"/>
      <c r="L31" s="8"/>
    </row>
    <row r="32" spans="1:12" s="1" customFormat="1" outlineLevel="1" x14ac:dyDescent="0.2">
      <c r="A32" s="41"/>
      <c r="B32" s="42"/>
      <c r="C32" s="43" t="s">
        <v>36</v>
      </c>
      <c r="D32" s="44"/>
      <c r="E32" s="45"/>
      <c r="F32" s="45"/>
      <c r="G32" s="46"/>
      <c r="H32" s="2"/>
      <c r="I32" s="2"/>
      <c r="J32" s="2"/>
      <c r="K32" s="2"/>
      <c r="L32" s="2"/>
    </row>
    <row r="33" spans="1:12" s="1" customFormat="1" outlineLevel="1" x14ac:dyDescent="0.2">
      <c r="A33" s="47"/>
      <c r="B33" s="48"/>
      <c r="C33" s="49" t="s">
        <v>37</v>
      </c>
      <c r="D33" s="50" t="s">
        <v>38</v>
      </c>
      <c r="E33" s="51"/>
      <c r="F33" s="51"/>
      <c r="G33" s="52">
        <v>7808536</v>
      </c>
      <c r="H33" s="2"/>
      <c r="I33" s="2"/>
      <c r="J33" s="2"/>
      <c r="K33" s="2"/>
      <c r="L33" s="2"/>
    </row>
    <row r="34" spans="1:12" s="1" customFormat="1" outlineLevel="1" x14ac:dyDescent="0.2">
      <c r="A34" s="41"/>
      <c r="B34" s="42"/>
      <c r="C34" s="43" t="s">
        <v>39</v>
      </c>
      <c r="D34" s="44" t="s">
        <v>38</v>
      </c>
      <c r="E34" s="45"/>
      <c r="F34" s="45"/>
      <c r="G34" s="46">
        <v>3807357</v>
      </c>
      <c r="H34" s="2"/>
      <c r="I34" s="2"/>
      <c r="J34" s="2"/>
      <c r="K34" s="2"/>
      <c r="L34" s="2"/>
    </row>
    <row r="35" spans="1:12" s="1" customFormat="1" outlineLevel="1" x14ac:dyDescent="0.2">
      <c r="A35" s="47"/>
      <c r="B35" s="48"/>
      <c r="C35" s="49" t="s">
        <v>40</v>
      </c>
      <c r="D35" s="50" t="s">
        <v>38</v>
      </c>
      <c r="E35" s="51"/>
      <c r="F35" s="51"/>
      <c r="G35" s="52">
        <v>3007963</v>
      </c>
      <c r="H35" s="2"/>
      <c r="I35" s="2"/>
      <c r="J35" s="2"/>
      <c r="K35" s="2"/>
      <c r="L35" s="2"/>
    </row>
    <row r="36" spans="1:12" s="1" customFormat="1" outlineLevel="1" x14ac:dyDescent="0.2">
      <c r="A36" s="41"/>
      <c r="B36" s="42"/>
      <c r="C36" s="43" t="s">
        <v>41</v>
      </c>
      <c r="D36" s="44" t="s">
        <v>38</v>
      </c>
      <c r="E36" s="45"/>
      <c r="F36" s="45"/>
      <c r="G36" s="46">
        <v>1104227</v>
      </c>
      <c r="H36" s="2"/>
      <c r="I36" s="2"/>
      <c r="J36" s="2"/>
      <c r="K36" s="2"/>
      <c r="L36" s="2"/>
    </row>
    <row r="37" spans="1:12" s="1" customFormat="1" outlineLevel="1" x14ac:dyDescent="0.2">
      <c r="A37" s="47"/>
      <c r="B37" s="48"/>
      <c r="C37" s="49" t="s">
        <v>42</v>
      </c>
      <c r="D37" s="50" t="s">
        <v>38</v>
      </c>
      <c r="E37" s="51"/>
      <c r="F37" s="51"/>
      <c r="G37" s="52">
        <v>4805057</v>
      </c>
      <c r="H37" s="2"/>
      <c r="I37" s="2"/>
      <c r="J37" s="2"/>
      <c r="K37" s="2"/>
      <c r="L37" s="2"/>
    </row>
    <row r="38" spans="1:12" s="1" customFormat="1" outlineLevel="1" x14ac:dyDescent="0.2">
      <c r="A38" s="47"/>
      <c r="B38" s="48"/>
      <c r="C38" s="49" t="s">
        <v>110</v>
      </c>
      <c r="D38" s="50" t="s">
        <v>38</v>
      </c>
      <c r="E38" s="51"/>
      <c r="F38" s="51"/>
      <c r="G38" s="52">
        <v>23461870</v>
      </c>
      <c r="H38" s="2"/>
      <c r="I38" s="2"/>
      <c r="J38" s="2"/>
      <c r="K38" s="2"/>
      <c r="L38" s="2"/>
    </row>
    <row r="39" spans="1:12" s="1" customFormat="1" outlineLevel="1" x14ac:dyDescent="0.2">
      <c r="A39" s="47"/>
      <c r="B39" s="48"/>
      <c r="C39" s="49" t="s">
        <v>43</v>
      </c>
      <c r="D39" s="50" t="s">
        <v>44</v>
      </c>
      <c r="E39" s="53">
        <v>1187</v>
      </c>
      <c r="F39" s="51"/>
      <c r="G39" s="52"/>
      <c r="H39" s="2"/>
      <c r="I39" s="2"/>
      <c r="J39" s="2"/>
      <c r="K39" s="2"/>
      <c r="L39" s="2"/>
    </row>
    <row r="40" spans="1:12" s="1" customFormat="1" x14ac:dyDescent="0.2">
      <c r="A40" s="260"/>
      <c r="B40" s="261"/>
      <c r="C40" s="261"/>
      <c r="D40" s="261"/>
      <c r="E40" s="261"/>
      <c r="F40" s="261"/>
      <c r="G40" s="262"/>
      <c r="H40" s="2"/>
      <c r="I40" s="2"/>
      <c r="J40" s="2"/>
      <c r="K40" s="2"/>
      <c r="L40" s="2"/>
    </row>
    <row r="41" spans="1:12" s="1" customFormat="1" x14ac:dyDescent="0.2">
      <c r="A41" s="98"/>
      <c r="B41" s="240"/>
      <c r="C41" s="240"/>
      <c r="D41" s="240"/>
      <c r="E41" s="274" t="s">
        <v>113</v>
      </c>
      <c r="F41" s="274"/>
      <c r="G41" s="275"/>
      <c r="H41" s="2"/>
      <c r="I41" s="2"/>
      <c r="J41" s="2"/>
      <c r="K41" s="2"/>
      <c r="L41" s="2"/>
    </row>
    <row r="42" spans="1:12" s="55" customFormat="1" ht="32.25" x14ac:dyDescent="0.2">
      <c r="A42" s="56" t="s">
        <v>45</v>
      </c>
      <c r="B42" s="57" t="s">
        <v>114</v>
      </c>
      <c r="C42" s="58" t="s">
        <v>115</v>
      </c>
      <c r="D42" s="59" t="s">
        <v>116</v>
      </c>
      <c r="E42" s="60">
        <v>2</v>
      </c>
      <c r="F42" s="60">
        <v>3068476</v>
      </c>
      <c r="G42" s="61">
        <v>6136952</v>
      </c>
    </row>
    <row r="43" spans="1:12" s="1" customFormat="1" x14ac:dyDescent="0.2">
      <c r="A43" s="98"/>
      <c r="B43" s="240"/>
      <c r="C43" s="240"/>
      <c r="D43" s="240"/>
      <c r="E43" s="274" t="s">
        <v>117</v>
      </c>
      <c r="F43" s="274"/>
      <c r="G43" s="275"/>
      <c r="H43" s="2"/>
      <c r="I43" s="2"/>
      <c r="J43" s="2"/>
      <c r="K43" s="2"/>
      <c r="L43" s="2"/>
    </row>
    <row r="44" spans="1:12" s="55" customFormat="1" ht="32.25" x14ac:dyDescent="0.2">
      <c r="A44" s="56" t="s">
        <v>49</v>
      </c>
      <c r="B44" s="57" t="s">
        <v>118</v>
      </c>
      <c r="C44" s="58" t="s">
        <v>119</v>
      </c>
      <c r="D44" s="59" t="s">
        <v>116</v>
      </c>
      <c r="E44" s="60">
        <v>6</v>
      </c>
      <c r="F44" s="60">
        <v>260688</v>
      </c>
      <c r="G44" s="61">
        <v>1564128</v>
      </c>
    </row>
    <row r="45" spans="1:12" s="1" customFormat="1" x14ac:dyDescent="0.2">
      <c r="A45" s="98"/>
      <c r="B45" s="240"/>
      <c r="C45" s="240"/>
      <c r="D45" s="240"/>
      <c r="E45" s="274" t="s">
        <v>120</v>
      </c>
      <c r="F45" s="274"/>
      <c r="G45" s="275"/>
      <c r="H45" s="2"/>
      <c r="I45" s="2"/>
      <c r="J45" s="2"/>
      <c r="K45" s="2"/>
      <c r="L45" s="2"/>
    </row>
    <row r="46" spans="1:12" s="55" customFormat="1" ht="32.25" x14ac:dyDescent="0.2">
      <c r="A46" s="56" t="s">
        <v>71</v>
      </c>
      <c r="B46" s="57" t="s">
        <v>121</v>
      </c>
      <c r="C46" s="58" t="s">
        <v>122</v>
      </c>
      <c r="D46" s="59" t="s">
        <v>123</v>
      </c>
      <c r="E46" s="60">
        <v>16</v>
      </c>
      <c r="F46" s="60">
        <v>80186</v>
      </c>
      <c r="G46" s="61">
        <v>1282976</v>
      </c>
    </row>
    <row r="47" spans="1:12" s="55" customFormat="1" ht="32.25" x14ac:dyDescent="0.2">
      <c r="A47" s="56" t="s">
        <v>75</v>
      </c>
      <c r="B47" s="57" t="s">
        <v>124</v>
      </c>
      <c r="C47" s="58" t="s">
        <v>125</v>
      </c>
      <c r="D47" s="59" t="s">
        <v>126</v>
      </c>
      <c r="E47" s="60">
        <v>1</v>
      </c>
      <c r="F47" s="60">
        <v>450568</v>
      </c>
      <c r="G47" s="61">
        <v>450568</v>
      </c>
    </row>
    <row r="48" spans="1:12" s="55" customFormat="1" ht="25.5" x14ac:dyDescent="0.2">
      <c r="A48" s="56" t="s">
        <v>79</v>
      </c>
      <c r="B48" s="57" t="s">
        <v>841</v>
      </c>
      <c r="C48" s="58" t="s">
        <v>842</v>
      </c>
      <c r="D48" s="59" t="s">
        <v>843</v>
      </c>
      <c r="E48" s="60">
        <v>1</v>
      </c>
      <c r="F48" s="99">
        <v>16695347.199999999</v>
      </c>
      <c r="G48" s="61">
        <v>16695347.199999999</v>
      </c>
    </row>
    <row r="49" spans="1:12" s="1" customFormat="1" x14ac:dyDescent="0.2">
      <c r="A49" s="98"/>
      <c r="B49" s="240"/>
      <c r="C49" s="240"/>
      <c r="D49" s="240"/>
      <c r="E49" s="274" t="s">
        <v>127</v>
      </c>
      <c r="F49" s="274"/>
      <c r="G49" s="275"/>
      <c r="H49" s="2"/>
      <c r="I49" s="2"/>
      <c r="J49" s="2"/>
      <c r="K49" s="2"/>
      <c r="L49" s="2"/>
    </row>
    <row r="50" spans="1:12" s="55" customFormat="1" ht="25.5" x14ac:dyDescent="0.2">
      <c r="A50" s="56" t="s">
        <v>82</v>
      </c>
      <c r="B50" s="57" t="s">
        <v>128</v>
      </c>
      <c r="C50" s="58" t="s">
        <v>129</v>
      </c>
      <c r="D50" s="59" t="s">
        <v>130</v>
      </c>
      <c r="E50" s="99">
        <v>0.02</v>
      </c>
      <c r="F50" s="60">
        <v>1116131</v>
      </c>
      <c r="G50" s="61">
        <v>22323</v>
      </c>
    </row>
    <row r="51" spans="1:12" s="55" customFormat="1" ht="25.5" x14ac:dyDescent="0.2">
      <c r="A51" s="56" t="s">
        <v>86</v>
      </c>
      <c r="B51" s="57" t="s">
        <v>131</v>
      </c>
      <c r="C51" s="58" t="s">
        <v>132</v>
      </c>
      <c r="D51" s="59" t="s">
        <v>130</v>
      </c>
      <c r="E51" s="99">
        <v>0.77</v>
      </c>
      <c r="F51" s="60">
        <v>1552948</v>
      </c>
      <c r="G51" s="61">
        <v>1195770</v>
      </c>
    </row>
    <row r="52" spans="1:12" s="55" customFormat="1" ht="38.25" x14ac:dyDescent="0.2">
      <c r="A52" s="56" t="s">
        <v>90</v>
      </c>
      <c r="B52" s="57" t="s">
        <v>133</v>
      </c>
      <c r="C52" s="58" t="s">
        <v>134</v>
      </c>
      <c r="D52" s="59" t="s">
        <v>135</v>
      </c>
      <c r="E52" s="99">
        <v>0.02</v>
      </c>
      <c r="F52" s="60">
        <v>1171100</v>
      </c>
      <c r="G52" s="61">
        <v>23422</v>
      </c>
    </row>
    <row r="53" spans="1:12" s="55" customFormat="1" ht="38.25" x14ac:dyDescent="0.2">
      <c r="A53" s="56" t="s">
        <v>94</v>
      </c>
      <c r="B53" s="57" t="s">
        <v>136</v>
      </c>
      <c r="C53" s="58" t="s">
        <v>137</v>
      </c>
      <c r="D53" s="59" t="s">
        <v>135</v>
      </c>
      <c r="E53" s="99">
        <v>0.77</v>
      </c>
      <c r="F53" s="60">
        <v>3140382</v>
      </c>
      <c r="G53" s="61">
        <v>2418094</v>
      </c>
    </row>
    <row r="54" spans="1:12" s="1" customFormat="1" x14ac:dyDescent="0.2">
      <c r="A54" s="98"/>
      <c r="B54" s="240"/>
      <c r="C54" s="240"/>
      <c r="D54" s="240"/>
      <c r="E54" s="274" t="s">
        <v>138</v>
      </c>
      <c r="F54" s="274"/>
      <c r="G54" s="275"/>
      <c r="H54" s="2"/>
      <c r="I54" s="2"/>
      <c r="J54" s="2"/>
      <c r="K54" s="2"/>
      <c r="L54" s="2"/>
    </row>
    <row r="55" spans="1:12" s="55" customFormat="1" ht="32.25" x14ac:dyDescent="0.2">
      <c r="A55" s="56" t="s">
        <v>97</v>
      </c>
      <c r="B55" s="57" t="s">
        <v>46</v>
      </c>
      <c r="C55" s="58" t="s">
        <v>47</v>
      </c>
      <c r="D55" s="59" t="s">
        <v>48</v>
      </c>
      <c r="E55" s="60">
        <v>2</v>
      </c>
      <c r="F55" s="60">
        <v>133540</v>
      </c>
      <c r="G55" s="61">
        <v>267080</v>
      </c>
    </row>
    <row r="56" spans="1:12" s="55" customFormat="1" ht="22.5" x14ac:dyDescent="0.2">
      <c r="A56" s="56" t="s">
        <v>101</v>
      </c>
      <c r="B56" s="57" t="s">
        <v>844</v>
      </c>
      <c r="C56" s="58" t="s">
        <v>845</v>
      </c>
      <c r="D56" s="59" t="s">
        <v>355</v>
      </c>
      <c r="E56" s="60">
        <v>2</v>
      </c>
      <c r="F56" s="60">
        <v>3338868</v>
      </c>
      <c r="G56" s="61">
        <v>6677736</v>
      </c>
    </row>
    <row r="57" spans="1:12" s="1" customFormat="1" x14ac:dyDescent="0.2">
      <c r="A57" s="98"/>
      <c r="B57" s="240"/>
      <c r="C57" s="240"/>
      <c r="D57" s="240"/>
      <c r="E57" s="274" t="s">
        <v>139</v>
      </c>
      <c r="F57" s="274"/>
      <c r="G57" s="275"/>
      <c r="H57" s="2"/>
      <c r="I57" s="2"/>
      <c r="J57" s="2"/>
      <c r="K57" s="2"/>
      <c r="L57" s="2"/>
    </row>
    <row r="58" spans="1:12" s="55" customFormat="1" ht="22.5" x14ac:dyDescent="0.2">
      <c r="A58" s="56" t="s">
        <v>144</v>
      </c>
      <c r="B58" s="57" t="s">
        <v>140</v>
      </c>
      <c r="C58" s="58" t="s">
        <v>141</v>
      </c>
      <c r="D58" s="59" t="s">
        <v>68</v>
      </c>
      <c r="E58" s="99">
        <v>0.73599999999999999</v>
      </c>
      <c r="F58" s="60">
        <v>43236</v>
      </c>
      <c r="G58" s="61">
        <v>31822</v>
      </c>
    </row>
    <row r="59" spans="1:12" s="55" customFormat="1" ht="25.5" x14ac:dyDescent="0.2">
      <c r="A59" s="56" t="s">
        <v>147</v>
      </c>
      <c r="B59" s="57" t="s">
        <v>142</v>
      </c>
      <c r="C59" s="58" t="s">
        <v>143</v>
      </c>
      <c r="D59" s="59" t="s">
        <v>78</v>
      </c>
      <c r="E59" s="60">
        <v>160</v>
      </c>
      <c r="F59" s="60">
        <v>6959</v>
      </c>
      <c r="G59" s="61">
        <v>1113440</v>
      </c>
    </row>
    <row r="60" spans="1:12" s="55" customFormat="1" ht="22.5" x14ac:dyDescent="0.2">
      <c r="A60" s="56" t="s">
        <v>150</v>
      </c>
      <c r="B60" s="57" t="s">
        <v>145</v>
      </c>
      <c r="C60" s="58" t="s">
        <v>146</v>
      </c>
      <c r="D60" s="59" t="s">
        <v>78</v>
      </c>
      <c r="E60" s="60">
        <v>13</v>
      </c>
      <c r="F60" s="60">
        <v>1041</v>
      </c>
      <c r="G60" s="61">
        <v>13533</v>
      </c>
    </row>
    <row r="61" spans="1:12" s="55" customFormat="1" ht="22.5" x14ac:dyDescent="0.2">
      <c r="A61" s="56" t="s">
        <v>153</v>
      </c>
      <c r="B61" s="57" t="s">
        <v>148</v>
      </c>
      <c r="C61" s="58" t="s">
        <v>149</v>
      </c>
      <c r="D61" s="59" t="s">
        <v>78</v>
      </c>
      <c r="E61" s="60">
        <v>1</v>
      </c>
      <c r="F61" s="60">
        <v>1013</v>
      </c>
      <c r="G61" s="61">
        <v>1013</v>
      </c>
    </row>
    <row r="62" spans="1:12" s="55" customFormat="1" ht="22.5" x14ac:dyDescent="0.2">
      <c r="A62" s="56" t="s">
        <v>156</v>
      </c>
      <c r="B62" s="57" t="s">
        <v>151</v>
      </c>
      <c r="C62" s="58" t="s">
        <v>152</v>
      </c>
      <c r="D62" s="59" t="s">
        <v>78</v>
      </c>
      <c r="E62" s="60">
        <v>1</v>
      </c>
      <c r="F62" s="60">
        <v>1281</v>
      </c>
      <c r="G62" s="61">
        <v>1281</v>
      </c>
    </row>
    <row r="63" spans="1:12" s="55" customFormat="1" ht="22.5" x14ac:dyDescent="0.2">
      <c r="A63" s="56" t="s">
        <v>159</v>
      </c>
      <c r="B63" s="57" t="s">
        <v>154</v>
      </c>
      <c r="C63" s="58" t="s">
        <v>155</v>
      </c>
      <c r="D63" s="59" t="s">
        <v>78</v>
      </c>
      <c r="E63" s="60">
        <v>13</v>
      </c>
      <c r="F63" s="60">
        <v>2237</v>
      </c>
      <c r="G63" s="61">
        <v>29081</v>
      </c>
    </row>
    <row r="64" spans="1:12" s="55" customFormat="1" ht="22.5" x14ac:dyDescent="0.2">
      <c r="A64" s="56" t="s">
        <v>162</v>
      </c>
      <c r="B64" s="57" t="s">
        <v>157</v>
      </c>
      <c r="C64" s="58" t="s">
        <v>158</v>
      </c>
      <c r="D64" s="59" t="s">
        <v>78</v>
      </c>
      <c r="E64" s="60">
        <v>3</v>
      </c>
      <c r="F64" s="60">
        <v>3506</v>
      </c>
      <c r="G64" s="61">
        <v>10518</v>
      </c>
    </row>
    <row r="65" spans="1:12" s="55" customFormat="1" ht="22.5" x14ac:dyDescent="0.2">
      <c r="A65" s="56" t="s">
        <v>165</v>
      </c>
      <c r="B65" s="57" t="s">
        <v>160</v>
      </c>
      <c r="C65" s="58" t="s">
        <v>161</v>
      </c>
      <c r="D65" s="59" t="s">
        <v>78</v>
      </c>
      <c r="E65" s="60">
        <v>15</v>
      </c>
      <c r="F65" s="60">
        <v>1140</v>
      </c>
      <c r="G65" s="61">
        <v>17100</v>
      </c>
    </row>
    <row r="66" spans="1:12" s="55" customFormat="1" ht="22.5" x14ac:dyDescent="0.2">
      <c r="A66" s="56" t="s">
        <v>168</v>
      </c>
      <c r="B66" s="57" t="s">
        <v>163</v>
      </c>
      <c r="C66" s="58" t="s">
        <v>164</v>
      </c>
      <c r="D66" s="59" t="s">
        <v>78</v>
      </c>
      <c r="E66" s="60">
        <v>13</v>
      </c>
      <c r="F66" s="60">
        <v>1670</v>
      </c>
      <c r="G66" s="61">
        <v>21710</v>
      </c>
    </row>
    <row r="67" spans="1:12" s="55" customFormat="1" ht="22.5" x14ac:dyDescent="0.2">
      <c r="A67" s="56" t="s">
        <v>171</v>
      </c>
      <c r="B67" s="57" t="s">
        <v>166</v>
      </c>
      <c r="C67" s="58" t="s">
        <v>167</v>
      </c>
      <c r="D67" s="59" t="s">
        <v>78</v>
      </c>
      <c r="E67" s="60">
        <v>1</v>
      </c>
      <c r="F67" s="60">
        <v>2048</v>
      </c>
      <c r="G67" s="61">
        <v>2048</v>
      </c>
    </row>
    <row r="68" spans="1:12" s="55" customFormat="1" ht="22.5" x14ac:dyDescent="0.2">
      <c r="A68" s="56" t="s">
        <v>174</v>
      </c>
      <c r="B68" s="57" t="s">
        <v>169</v>
      </c>
      <c r="C68" s="58" t="s">
        <v>170</v>
      </c>
      <c r="D68" s="59" t="s">
        <v>78</v>
      </c>
      <c r="E68" s="60">
        <v>13</v>
      </c>
      <c r="F68" s="60">
        <v>17150</v>
      </c>
      <c r="G68" s="61">
        <v>222950</v>
      </c>
    </row>
    <row r="69" spans="1:12" s="55" customFormat="1" ht="22.5" x14ac:dyDescent="0.2">
      <c r="A69" s="56" t="s">
        <v>177</v>
      </c>
      <c r="B69" s="57" t="s">
        <v>172</v>
      </c>
      <c r="C69" s="58" t="s">
        <v>173</v>
      </c>
      <c r="D69" s="59" t="s">
        <v>78</v>
      </c>
      <c r="E69" s="60">
        <v>7</v>
      </c>
      <c r="F69" s="60">
        <v>6041</v>
      </c>
      <c r="G69" s="61">
        <v>42287</v>
      </c>
    </row>
    <row r="70" spans="1:12" s="55" customFormat="1" ht="38.25" x14ac:dyDescent="0.2">
      <c r="A70" s="56" t="s">
        <v>180</v>
      </c>
      <c r="B70" s="57" t="s">
        <v>175</v>
      </c>
      <c r="C70" s="58" t="s">
        <v>176</v>
      </c>
      <c r="D70" s="59" t="s">
        <v>78</v>
      </c>
      <c r="E70" s="60">
        <v>86</v>
      </c>
      <c r="F70" s="60">
        <v>2759</v>
      </c>
      <c r="G70" s="61">
        <v>237274</v>
      </c>
    </row>
    <row r="71" spans="1:12" s="55" customFormat="1" ht="38.25" x14ac:dyDescent="0.2">
      <c r="A71" s="56" t="s">
        <v>183</v>
      </c>
      <c r="B71" s="57" t="s">
        <v>178</v>
      </c>
      <c r="C71" s="58" t="s">
        <v>179</v>
      </c>
      <c r="D71" s="59" t="s">
        <v>78</v>
      </c>
      <c r="E71" s="60">
        <v>3</v>
      </c>
      <c r="F71" s="60">
        <v>1487</v>
      </c>
      <c r="G71" s="61">
        <v>4461</v>
      </c>
    </row>
    <row r="72" spans="1:12" s="55" customFormat="1" ht="22.5" x14ac:dyDescent="0.2">
      <c r="A72" s="56" t="s">
        <v>186</v>
      </c>
      <c r="B72" s="57" t="s">
        <v>181</v>
      </c>
      <c r="C72" s="58" t="s">
        <v>182</v>
      </c>
      <c r="D72" s="59" t="s">
        <v>78</v>
      </c>
      <c r="E72" s="60">
        <v>20</v>
      </c>
      <c r="F72" s="60">
        <v>11510</v>
      </c>
      <c r="G72" s="61">
        <v>230200</v>
      </c>
    </row>
    <row r="73" spans="1:12" s="55" customFormat="1" ht="22.5" x14ac:dyDescent="0.2">
      <c r="A73" s="56" t="s">
        <v>189</v>
      </c>
      <c r="B73" s="57" t="s">
        <v>184</v>
      </c>
      <c r="C73" s="58" t="s">
        <v>185</v>
      </c>
      <c r="D73" s="59" t="s">
        <v>78</v>
      </c>
      <c r="E73" s="60">
        <v>9</v>
      </c>
      <c r="F73" s="60">
        <v>4727</v>
      </c>
      <c r="G73" s="61">
        <v>42543</v>
      </c>
    </row>
    <row r="74" spans="1:12" s="55" customFormat="1" ht="22.5" x14ac:dyDescent="0.2">
      <c r="A74" s="56" t="s">
        <v>192</v>
      </c>
      <c r="B74" s="57" t="s">
        <v>187</v>
      </c>
      <c r="C74" s="58" t="s">
        <v>188</v>
      </c>
      <c r="D74" s="59" t="s">
        <v>78</v>
      </c>
      <c r="E74" s="60">
        <v>1</v>
      </c>
      <c r="F74" s="60">
        <v>10236</v>
      </c>
      <c r="G74" s="61">
        <v>10236</v>
      </c>
    </row>
    <row r="75" spans="1:12" s="55" customFormat="1" ht="22.5" x14ac:dyDescent="0.2">
      <c r="A75" s="56" t="s">
        <v>195</v>
      </c>
      <c r="B75" s="57" t="s">
        <v>190</v>
      </c>
      <c r="C75" s="58" t="s">
        <v>191</v>
      </c>
      <c r="D75" s="59" t="s">
        <v>78</v>
      </c>
      <c r="E75" s="60">
        <v>1</v>
      </c>
      <c r="F75" s="60">
        <v>2621</v>
      </c>
      <c r="G75" s="61">
        <v>2621</v>
      </c>
    </row>
    <row r="76" spans="1:12" s="55" customFormat="1" ht="22.5" x14ac:dyDescent="0.2">
      <c r="A76" s="56" t="s">
        <v>198</v>
      </c>
      <c r="B76" s="57" t="s">
        <v>193</v>
      </c>
      <c r="C76" s="58" t="s">
        <v>194</v>
      </c>
      <c r="D76" s="59" t="s">
        <v>78</v>
      </c>
      <c r="E76" s="60">
        <v>1</v>
      </c>
      <c r="F76" s="60">
        <v>1298</v>
      </c>
      <c r="G76" s="61">
        <v>1298</v>
      </c>
    </row>
    <row r="77" spans="1:12" s="55" customFormat="1" ht="22.5" x14ac:dyDescent="0.2">
      <c r="A77" s="56" t="s">
        <v>201</v>
      </c>
      <c r="B77" s="57" t="s">
        <v>196</v>
      </c>
      <c r="C77" s="58" t="s">
        <v>197</v>
      </c>
      <c r="D77" s="59" t="s">
        <v>78</v>
      </c>
      <c r="E77" s="60">
        <v>1</v>
      </c>
      <c r="F77" s="60">
        <v>2502</v>
      </c>
      <c r="G77" s="61">
        <v>2502</v>
      </c>
    </row>
    <row r="78" spans="1:12" s="55" customFormat="1" ht="22.5" x14ac:dyDescent="0.2">
      <c r="A78" s="56" t="s">
        <v>205</v>
      </c>
      <c r="B78" s="57" t="s">
        <v>199</v>
      </c>
      <c r="C78" s="58" t="s">
        <v>200</v>
      </c>
      <c r="D78" s="59" t="s">
        <v>78</v>
      </c>
      <c r="E78" s="60">
        <v>1</v>
      </c>
      <c r="F78" s="60">
        <v>8477</v>
      </c>
      <c r="G78" s="61">
        <v>8477</v>
      </c>
    </row>
    <row r="79" spans="1:12" s="55" customFormat="1" ht="22.5" x14ac:dyDescent="0.2">
      <c r="A79" s="56" t="s">
        <v>209</v>
      </c>
      <c r="B79" s="57" t="s">
        <v>202</v>
      </c>
      <c r="C79" s="58" t="s">
        <v>203</v>
      </c>
      <c r="D79" s="59" t="s">
        <v>78</v>
      </c>
      <c r="E79" s="60">
        <v>2</v>
      </c>
      <c r="F79" s="60">
        <v>19054</v>
      </c>
      <c r="G79" s="61">
        <v>38108</v>
      </c>
    </row>
    <row r="80" spans="1:12" s="1" customFormat="1" x14ac:dyDescent="0.2">
      <c r="A80" s="98"/>
      <c r="B80" s="240"/>
      <c r="C80" s="240"/>
      <c r="D80" s="240"/>
      <c r="E80" s="274" t="s">
        <v>204</v>
      </c>
      <c r="F80" s="274"/>
      <c r="G80" s="275"/>
      <c r="H80" s="2"/>
      <c r="I80" s="2"/>
      <c r="J80" s="2"/>
      <c r="K80" s="2"/>
      <c r="L80" s="2"/>
    </row>
    <row r="81" spans="1:12" s="55" customFormat="1" ht="25.5" x14ac:dyDescent="0.2">
      <c r="A81" s="56" t="s">
        <v>212</v>
      </c>
      <c r="B81" s="57" t="s">
        <v>206</v>
      </c>
      <c r="C81" s="58" t="s">
        <v>207</v>
      </c>
      <c r="D81" s="59" t="s">
        <v>208</v>
      </c>
      <c r="E81" s="60">
        <v>6</v>
      </c>
      <c r="F81" s="60">
        <v>1652</v>
      </c>
      <c r="G81" s="61">
        <v>9912</v>
      </c>
    </row>
    <row r="82" spans="1:12" s="55" customFormat="1" ht="25.5" x14ac:dyDescent="0.2">
      <c r="A82" s="56" t="s">
        <v>216</v>
      </c>
      <c r="B82" s="57" t="s">
        <v>210</v>
      </c>
      <c r="C82" s="58" t="s">
        <v>211</v>
      </c>
      <c r="D82" s="59" t="s">
        <v>208</v>
      </c>
      <c r="E82" s="60">
        <v>8</v>
      </c>
      <c r="F82" s="60">
        <v>3350</v>
      </c>
      <c r="G82" s="61">
        <v>26800</v>
      </c>
    </row>
    <row r="83" spans="1:12" s="55" customFormat="1" ht="22.5" x14ac:dyDescent="0.2">
      <c r="A83" s="56" t="s">
        <v>217</v>
      </c>
      <c r="B83" s="57" t="s">
        <v>213</v>
      </c>
      <c r="C83" s="58" t="s">
        <v>214</v>
      </c>
      <c r="D83" s="59" t="s">
        <v>78</v>
      </c>
      <c r="E83" s="60">
        <v>16</v>
      </c>
      <c r="F83" s="60">
        <v>2422</v>
      </c>
      <c r="G83" s="61">
        <v>38752</v>
      </c>
    </row>
    <row r="84" spans="1:12" s="1" customFormat="1" x14ac:dyDescent="0.2">
      <c r="A84" s="98"/>
      <c r="B84" s="240"/>
      <c r="C84" s="240"/>
      <c r="D84" s="240"/>
      <c r="E84" s="274" t="s">
        <v>215</v>
      </c>
      <c r="F84" s="274"/>
      <c r="G84" s="275"/>
      <c r="H84" s="2"/>
      <c r="I84" s="2"/>
      <c r="J84" s="2"/>
      <c r="K84" s="2"/>
      <c r="L84" s="2"/>
    </row>
    <row r="85" spans="1:12" s="55" customFormat="1" ht="32.25" x14ac:dyDescent="0.2">
      <c r="A85" s="56" t="s">
        <v>274</v>
      </c>
      <c r="B85" s="57" t="s">
        <v>121</v>
      </c>
      <c r="C85" s="58" t="s">
        <v>122</v>
      </c>
      <c r="D85" s="59" t="s">
        <v>123</v>
      </c>
      <c r="E85" s="60">
        <v>1</v>
      </c>
      <c r="F85" s="60">
        <v>80186</v>
      </c>
      <c r="G85" s="61">
        <v>80186</v>
      </c>
    </row>
    <row r="86" spans="1:12" s="55" customFormat="1" ht="25.5" x14ac:dyDescent="0.2">
      <c r="A86" s="56" t="s">
        <v>277</v>
      </c>
      <c r="B86" s="57" t="s">
        <v>846</v>
      </c>
      <c r="C86" s="58" t="s">
        <v>847</v>
      </c>
      <c r="D86" s="59" t="s">
        <v>78</v>
      </c>
      <c r="E86" s="60">
        <v>1</v>
      </c>
      <c r="F86" s="60">
        <v>88787</v>
      </c>
      <c r="G86" s="61">
        <v>88787</v>
      </c>
    </row>
    <row r="87" spans="1:12" s="1" customFormat="1" x14ac:dyDescent="0.2">
      <c r="A87" s="98"/>
      <c r="B87" s="240"/>
      <c r="C87" s="240"/>
      <c r="D87" s="240"/>
      <c r="E87" s="274" t="s">
        <v>218</v>
      </c>
      <c r="F87" s="274"/>
      <c r="G87" s="275"/>
      <c r="H87" s="2"/>
      <c r="I87" s="2"/>
      <c r="J87" s="2"/>
      <c r="K87" s="2"/>
      <c r="L87" s="2"/>
    </row>
    <row r="88" spans="1:12" s="1" customFormat="1" x14ac:dyDescent="0.2">
      <c r="A88" s="98"/>
      <c r="B88" s="240"/>
      <c r="C88" s="240"/>
      <c r="D88" s="240"/>
      <c r="E88" s="274" t="s">
        <v>1242</v>
      </c>
      <c r="F88" s="274"/>
      <c r="G88" s="275"/>
      <c r="H88" s="2"/>
      <c r="I88" s="2"/>
      <c r="J88" s="2"/>
      <c r="K88" s="2"/>
      <c r="L88" s="2"/>
    </row>
    <row r="89" spans="1:12" s="55" customFormat="1" ht="38.25" x14ac:dyDescent="0.2">
      <c r="A89" s="241" t="s">
        <v>280</v>
      </c>
      <c r="B89" s="242" t="s">
        <v>1252</v>
      </c>
      <c r="C89" s="243" t="s">
        <v>1253</v>
      </c>
      <c r="D89" s="244" t="s">
        <v>130</v>
      </c>
      <c r="E89" s="245">
        <v>1.7999999999999999E-2</v>
      </c>
      <c r="F89" s="246">
        <v>558066</v>
      </c>
      <c r="G89" s="247">
        <v>10045</v>
      </c>
    </row>
    <row r="90" spans="1:12" s="55" customFormat="1" ht="38.25" x14ac:dyDescent="0.2">
      <c r="A90" s="241" t="s">
        <v>282</v>
      </c>
      <c r="B90" s="242" t="s">
        <v>1252</v>
      </c>
      <c r="C90" s="243" t="s">
        <v>1254</v>
      </c>
      <c r="D90" s="244" t="s">
        <v>130</v>
      </c>
      <c r="E90" s="245">
        <v>1.7999999999999999E-2</v>
      </c>
      <c r="F90" s="246">
        <v>558066</v>
      </c>
      <c r="G90" s="247">
        <v>10045</v>
      </c>
    </row>
    <row r="91" spans="1:12" s="1" customFormat="1" x14ac:dyDescent="0.2">
      <c r="A91" s="251"/>
      <c r="B91" s="251"/>
      <c r="C91" s="251"/>
      <c r="D91" s="251"/>
      <c r="E91" s="251"/>
      <c r="F91" s="251"/>
      <c r="G91" s="251"/>
      <c r="H91" s="2"/>
      <c r="I91" s="2"/>
      <c r="J91" s="2"/>
      <c r="K91" s="2"/>
      <c r="L91" s="2"/>
    </row>
    <row r="92" spans="1:12" s="1" customFormat="1" x14ac:dyDescent="0.2">
      <c r="A92" s="26"/>
      <c r="B92" s="259" t="s">
        <v>53</v>
      </c>
      <c r="C92" s="259"/>
      <c r="D92" s="259" t="s">
        <v>775</v>
      </c>
      <c r="E92" s="259"/>
      <c r="F92" s="259"/>
      <c r="G92" s="259"/>
      <c r="H92" s="2"/>
      <c r="I92" s="2"/>
      <c r="J92" s="2"/>
      <c r="K92" s="2"/>
      <c r="L92" s="2"/>
    </row>
    <row r="93" spans="1:12" s="1" customFormat="1" x14ac:dyDescent="0.2">
      <c r="A93" s="62"/>
      <c r="B93" s="62"/>
      <c r="C93" s="63" t="s">
        <v>54</v>
      </c>
      <c r="D93" s="62"/>
      <c r="E93" s="62"/>
      <c r="F93" s="62"/>
      <c r="G93" s="62"/>
      <c r="H93" s="2"/>
      <c r="I93" s="2"/>
      <c r="J93" s="2"/>
      <c r="K93" s="2"/>
      <c r="L93" s="2"/>
    </row>
    <row r="94" spans="1:12" s="1" customFormat="1" x14ac:dyDescent="0.2">
      <c r="A94" s="251"/>
      <c r="B94" s="251"/>
      <c r="C94" s="251"/>
      <c r="D94" s="251"/>
      <c r="E94" s="251"/>
      <c r="F94" s="251"/>
      <c r="G94" s="251"/>
      <c r="H94" s="2"/>
      <c r="I94" s="2"/>
      <c r="J94" s="2"/>
      <c r="K94" s="2"/>
      <c r="L94" s="2"/>
    </row>
    <row r="95" spans="1:12" s="1" customFormat="1" x14ac:dyDescent="0.2">
      <c r="A95" s="26"/>
      <c r="B95" s="259" t="s">
        <v>55</v>
      </c>
      <c r="C95" s="259"/>
      <c r="D95" s="259" t="s">
        <v>778</v>
      </c>
      <c r="E95" s="259"/>
      <c r="F95" s="259"/>
      <c r="G95" s="259"/>
      <c r="H95" s="2"/>
      <c r="I95" s="2"/>
      <c r="J95" s="2"/>
      <c r="K95" s="2"/>
      <c r="L95" s="2"/>
    </row>
    <row r="96" spans="1:12" s="1" customFormat="1" x14ac:dyDescent="0.2">
      <c r="A96" s="62"/>
      <c r="B96" s="62"/>
      <c r="C96" s="63" t="s">
        <v>54</v>
      </c>
      <c r="D96" s="62"/>
      <c r="E96" s="62"/>
      <c r="F96" s="62"/>
      <c r="G96" s="62"/>
      <c r="H96" s="2"/>
      <c r="I96" s="2"/>
      <c r="J96" s="2"/>
      <c r="K96" s="2"/>
      <c r="L96" s="2"/>
    </row>
  </sheetData>
  <mergeCells count="29">
    <mergeCell ref="A40:G40"/>
    <mergeCell ref="E41:G41"/>
    <mergeCell ref="A91:G91"/>
    <mergeCell ref="B92:C92"/>
    <mergeCell ref="D92:G92"/>
    <mergeCell ref="E84:G84"/>
    <mergeCell ref="E87:G87"/>
    <mergeCell ref="E88:G88"/>
    <mergeCell ref="C2:G2"/>
    <mergeCell ref="C3:G3"/>
    <mergeCell ref="C4:G4"/>
    <mergeCell ref="C5:G5"/>
    <mergeCell ref="D6:G6"/>
    <mergeCell ref="A94:G94"/>
    <mergeCell ref="B95:C95"/>
    <mergeCell ref="D95:G95"/>
    <mergeCell ref="B7:G7"/>
    <mergeCell ref="B8:G8"/>
    <mergeCell ref="B9:G9"/>
    <mergeCell ref="C10:G10"/>
    <mergeCell ref="E43:G43"/>
    <mergeCell ref="E49:G49"/>
    <mergeCell ref="E54:G54"/>
    <mergeCell ref="E57:G57"/>
    <mergeCell ref="E80:G80"/>
    <mergeCell ref="E45:G45"/>
    <mergeCell ref="A17:G17"/>
    <mergeCell ref="A20:G20"/>
    <mergeCell ref="A30:G30"/>
  </mergeCells>
  <pageMargins left="0.7" right="0.7" top="0.75" bottom="0.75" header="0.3" footer="0.3"/>
  <pageSetup paperSize="9" scale="8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1" zoomScaleNormal="100" workbookViewId="0">
      <selection activeCell="C73" sqref="C73"/>
    </sheetView>
  </sheetViews>
  <sheetFormatPr defaultRowHeight="12.75" outlineLevelRow="1" x14ac:dyDescent="0.2"/>
  <cols>
    <col min="1" max="1" width="7.5" style="67" customWidth="1"/>
    <col min="2" max="2" width="16.6640625" style="67" customWidth="1"/>
    <col min="3" max="3" width="81.5" style="67" customWidth="1"/>
    <col min="4" max="4" width="12.1640625" style="67" customWidth="1"/>
    <col min="5" max="6" width="12.33203125" style="67" customWidth="1"/>
    <col min="7" max="7" width="14.6640625" style="67" customWidth="1"/>
    <col min="8" max="8" width="33.6640625" style="69" hidden="1" customWidth="1"/>
    <col min="9" max="16384" width="9.33203125" style="67"/>
  </cols>
  <sheetData>
    <row r="1" spans="1:8" x14ac:dyDescent="0.2">
      <c r="A1" s="8"/>
      <c r="B1" s="8"/>
      <c r="C1" s="8"/>
      <c r="D1" s="8"/>
      <c r="E1" s="8"/>
      <c r="F1" s="64" t="s">
        <v>0</v>
      </c>
      <c r="G1" s="65" t="s">
        <v>56</v>
      </c>
      <c r="H1" s="66"/>
    </row>
    <row r="2" spans="1:8" ht="8.1" customHeight="1" x14ac:dyDescent="0.2">
      <c r="A2" s="68"/>
      <c r="B2" s="68"/>
      <c r="C2" s="68"/>
      <c r="D2" s="68"/>
      <c r="E2" s="68"/>
      <c r="F2" s="68"/>
      <c r="G2" s="68"/>
    </row>
    <row r="3" spans="1:8" ht="8.1" customHeight="1" x14ac:dyDescent="0.2">
      <c r="A3" s="68"/>
      <c r="B3" s="68"/>
      <c r="C3" s="68"/>
      <c r="D3" s="68"/>
      <c r="E3" s="68"/>
      <c r="F3" s="68"/>
      <c r="G3" s="68"/>
    </row>
    <row r="4" spans="1:8" s="73" customFormat="1" ht="7.5" customHeight="1" x14ac:dyDescent="0.2">
      <c r="A4" s="70"/>
      <c r="B4" s="70"/>
      <c r="C4" s="71"/>
      <c r="D4" s="71"/>
      <c r="E4" s="71"/>
      <c r="F4" s="71"/>
      <c r="G4" s="71"/>
      <c r="H4" s="72"/>
    </row>
    <row r="5" spans="1:8" s="73" customFormat="1" ht="15.75" x14ac:dyDescent="0.2">
      <c r="A5" s="74"/>
      <c r="B5" s="263" t="s">
        <v>57</v>
      </c>
      <c r="C5" s="263"/>
      <c r="D5" s="263"/>
      <c r="E5" s="263"/>
      <c r="F5" s="263"/>
      <c r="G5" s="135"/>
      <c r="H5" s="72"/>
    </row>
    <row r="6" spans="1:8" s="73" customFormat="1" ht="15.75" x14ac:dyDescent="0.2">
      <c r="A6" s="74"/>
      <c r="B6" s="263" t="s">
        <v>219</v>
      </c>
      <c r="C6" s="263"/>
      <c r="D6" s="263"/>
      <c r="E6" s="263"/>
      <c r="F6" s="263"/>
      <c r="G6" s="135"/>
      <c r="H6" s="72"/>
    </row>
    <row r="7" spans="1:8" s="73" customFormat="1" ht="15.75" x14ac:dyDescent="0.2">
      <c r="A7" s="74"/>
      <c r="B7" s="74"/>
      <c r="C7" s="135"/>
      <c r="D7" s="135"/>
      <c r="E7" s="135"/>
      <c r="F7" s="135"/>
      <c r="G7" s="135"/>
      <c r="H7" s="72"/>
    </row>
    <row r="8" spans="1:8" x14ac:dyDescent="0.2">
      <c r="A8" s="68" t="s">
        <v>59</v>
      </c>
      <c r="B8" s="68"/>
      <c r="C8" s="8"/>
      <c r="D8" s="8"/>
      <c r="E8" s="8"/>
      <c r="F8" s="8"/>
      <c r="G8" s="8"/>
    </row>
    <row r="9" spans="1:8" ht="23.25" customHeight="1" x14ac:dyDescent="0.2">
      <c r="A9" s="264" t="s">
        <v>60</v>
      </c>
      <c r="B9" s="266" t="s">
        <v>61</v>
      </c>
      <c r="C9" s="266" t="s">
        <v>62</v>
      </c>
      <c r="D9" s="266" t="s">
        <v>31</v>
      </c>
      <c r="E9" s="266" t="s">
        <v>32</v>
      </c>
      <c r="F9" s="266" t="s">
        <v>33</v>
      </c>
      <c r="G9" s="266" t="s">
        <v>63</v>
      </c>
      <c r="H9" s="270" t="s">
        <v>64</v>
      </c>
    </row>
    <row r="10" spans="1:8" ht="25.5" customHeight="1" x14ac:dyDescent="0.2">
      <c r="A10" s="265"/>
      <c r="B10" s="267"/>
      <c r="C10" s="267"/>
      <c r="D10" s="267"/>
      <c r="E10" s="267"/>
      <c r="F10" s="267"/>
      <c r="G10" s="267"/>
      <c r="H10" s="271"/>
    </row>
    <row r="11" spans="1:8" x14ac:dyDescent="0.2">
      <c r="A11" s="75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7">
        <v>8</v>
      </c>
    </row>
    <row r="12" spans="1:8" x14ac:dyDescent="0.2">
      <c r="A12" s="272"/>
      <c r="B12" s="273"/>
      <c r="C12" s="273"/>
      <c r="D12" s="273"/>
      <c r="E12" s="273"/>
    </row>
    <row r="13" spans="1:8" ht="12.75" customHeight="1" x14ac:dyDescent="0.2">
      <c r="A13" s="268" t="s">
        <v>65</v>
      </c>
      <c r="B13" s="269"/>
      <c r="C13" s="269"/>
      <c r="D13" s="269"/>
      <c r="E13" s="269"/>
      <c r="F13" s="269"/>
      <c r="G13" s="269"/>
      <c r="H13" s="269"/>
    </row>
    <row r="14" spans="1:8" ht="38.25" outlineLevel="1" x14ac:dyDescent="0.2">
      <c r="A14" s="78" t="s">
        <v>45</v>
      </c>
      <c r="B14" s="79" t="s">
        <v>220</v>
      </c>
      <c r="C14" s="80" t="s">
        <v>221</v>
      </c>
      <c r="D14" s="79" t="s">
        <v>135</v>
      </c>
      <c r="E14" s="81">
        <v>0.77</v>
      </c>
      <c r="F14" s="82">
        <v>3140382</v>
      </c>
      <c r="G14" s="81">
        <v>2418094.14</v>
      </c>
      <c r="H14" s="83" t="s">
        <v>85</v>
      </c>
    </row>
    <row r="15" spans="1:8" outlineLevel="1" x14ac:dyDescent="0.2">
      <c r="A15" s="78" t="s">
        <v>49</v>
      </c>
      <c r="B15" s="79" t="s">
        <v>222</v>
      </c>
      <c r="C15" s="80" t="s">
        <v>143</v>
      </c>
      <c r="D15" s="79" t="s">
        <v>78</v>
      </c>
      <c r="E15" s="82">
        <v>160</v>
      </c>
      <c r="F15" s="82">
        <v>6959</v>
      </c>
      <c r="G15" s="82">
        <v>1113440</v>
      </c>
      <c r="H15" s="83"/>
    </row>
    <row r="16" spans="1:8" ht="25.5" outlineLevel="1" x14ac:dyDescent="0.2">
      <c r="A16" s="78" t="s">
        <v>71</v>
      </c>
      <c r="B16" s="79" t="s">
        <v>223</v>
      </c>
      <c r="C16" s="80" t="s">
        <v>224</v>
      </c>
      <c r="D16" s="79" t="s">
        <v>78</v>
      </c>
      <c r="E16" s="82">
        <v>86</v>
      </c>
      <c r="F16" s="82">
        <v>2759</v>
      </c>
      <c r="G16" s="82">
        <v>237274</v>
      </c>
      <c r="H16" s="83"/>
    </row>
    <row r="17" spans="1:8" outlineLevel="1" x14ac:dyDescent="0.2">
      <c r="A17" s="78" t="s">
        <v>75</v>
      </c>
      <c r="B17" s="79" t="s">
        <v>225</v>
      </c>
      <c r="C17" s="80" t="s">
        <v>226</v>
      </c>
      <c r="D17" s="79" t="s">
        <v>78</v>
      </c>
      <c r="E17" s="82">
        <v>20</v>
      </c>
      <c r="F17" s="82">
        <v>11510</v>
      </c>
      <c r="G17" s="82">
        <v>230200</v>
      </c>
      <c r="H17" s="83"/>
    </row>
    <row r="18" spans="1:8" outlineLevel="1" x14ac:dyDescent="0.2">
      <c r="A18" s="78" t="s">
        <v>79</v>
      </c>
      <c r="B18" s="79" t="s">
        <v>227</v>
      </c>
      <c r="C18" s="80" t="s">
        <v>170</v>
      </c>
      <c r="D18" s="79" t="s">
        <v>78</v>
      </c>
      <c r="E18" s="82">
        <v>13</v>
      </c>
      <c r="F18" s="82">
        <v>17150</v>
      </c>
      <c r="G18" s="82">
        <v>222950</v>
      </c>
      <c r="H18" s="83"/>
    </row>
    <row r="19" spans="1:8" outlineLevel="1" x14ac:dyDescent="0.2">
      <c r="A19" s="78" t="s">
        <v>82</v>
      </c>
      <c r="B19" s="79" t="s">
        <v>83</v>
      </c>
      <c r="C19" s="80" t="s">
        <v>84</v>
      </c>
      <c r="D19" s="79" t="s">
        <v>68</v>
      </c>
      <c r="E19" s="81">
        <v>6.4939999999999998E-2</v>
      </c>
      <c r="F19" s="82">
        <v>1510113</v>
      </c>
      <c r="G19" s="81">
        <v>98066.74</v>
      </c>
      <c r="H19" s="83" t="s">
        <v>85</v>
      </c>
    </row>
    <row r="20" spans="1:8" ht="25.5" outlineLevel="1" x14ac:dyDescent="0.2">
      <c r="A20" s="78" t="s">
        <v>86</v>
      </c>
      <c r="B20" s="79" t="s">
        <v>228</v>
      </c>
      <c r="C20" s="80" t="s">
        <v>229</v>
      </c>
      <c r="D20" s="79" t="s">
        <v>68</v>
      </c>
      <c r="E20" s="81">
        <v>0.10199999999999999</v>
      </c>
      <c r="F20" s="82">
        <v>427121</v>
      </c>
      <c r="G20" s="81">
        <v>43566.34</v>
      </c>
      <c r="H20" s="83"/>
    </row>
    <row r="21" spans="1:8" outlineLevel="1" x14ac:dyDescent="0.2">
      <c r="A21" s="78" t="s">
        <v>90</v>
      </c>
      <c r="B21" s="79" t="s">
        <v>230</v>
      </c>
      <c r="C21" s="80" t="s">
        <v>231</v>
      </c>
      <c r="D21" s="79" t="s">
        <v>78</v>
      </c>
      <c r="E21" s="82">
        <v>9</v>
      </c>
      <c r="F21" s="82">
        <v>4727</v>
      </c>
      <c r="G21" s="82">
        <v>42543</v>
      </c>
      <c r="H21" s="83"/>
    </row>
    <row r="22" spans="1:8" outlineLevel="1" x14ac:dyDescent="0.2">
      <c r="A22" s="78" t="s">
        <v>94</v>
      </c>
      <c r="B22" s="79" t="s">
        <v>232</v>
      </c>
      <c r="C22" s="80" t="s">
        <v>233</v>
      </c>
      <c r="D22" s="79" t="s">
        <v>78</v>
      </c>
      <c r="E22" s="82">
        <v>7</v>
      </c>
      <c r="F22" s="82">
        <v>6041</v>
      </c>
      <c r="G22" s="82">
        <v>42287</v>
      </c>
      <c r="H22" s="83"/>
    </row>
    <row r="23" spans="1:8" ht="22.5" outlineLevel="1" x14ac:dyDescent="0.2">
      <c r="A23" s="78" t="s">
        <v>97</v>
      </c>
      <c r="B23" s="79" t="s">
        <v>234</v>
      </c>
      <c r="C23" s="80" t="s">
        <v>214</v>
      </c>
      <c r="D23" s="79" t="s">
        <v>78</v>
      </c>
      <c r="E23" s="82">
        <v>16</v>
      </c>
      <c r="F23" s="82">
        <v>2422</v>
      </c>
      <c r="G23" s="82">
        <v>38752</v>
      </c>
      <c r="H23" s="83"/>
    </row>
    <row r="24" spans="1:8" outlineLevel="1" x14ac:dyDescent="0.2">
      <c r="A24" s="78" t="s">
        <v>101</v>
      </c>
      <c r="B24" s="79" t="s">
        <v>235</v>
      </c>
      <c r="C24" s="80" t="s">
        <v>203</v>
      </c>
      <c r="D24" s="79" t="s">
        <v>78</v>
      </c>
      <c r="E24" s="82">
        <v>2</v>
      </c>
      <c r="F24" s="82">
        <v>19054</v>
      </c>
      <c r="G24" s="82">
        <v>38108</v>
      </c>
      <c r="H24" s="83"/>
    </row>
    <row r="25" spans="1:8" outlineLevel="1" x14ac:dyDescent="0.2">
      <c r="A25" s="78" t="s">
        <v>144</v>
      </c>
      <c r="B25" s="79" t="s">
        <v>236</v>
      </c>
      <c r="C25" s="80" t="s">
        <v>155</v>
      </c>
      <c r="D25" s="79" t="s">
        <v>78</v>
      </c>
      <c r="E25" s="82">
        <v>13</v>
      </c>
      <c r="F25" s="82">
        <v>2237</v>
      </c>
      <c r="G25" s="82">
        <v>29081</v>
      </c>
      <c r="H25" s="83"/>
    </row>
    <row r="26" spans="1:8" outlineLevel="1" x14ac:dyDescent="0.2">
      <c r="A26" s="78" t="s">
        <v>147</v>
      </c>
      <c r="B26" s="79" t="s">
        <v>237</v>
      </c>
      <c r="C26" s="80" t="s">
        <v>238</v>
      </c>
      <c r="D26" s="79" t="s">
        <v>208</v>
      </c>
      <c r="E26" s="82">
        <v>8</v>
      </c>
      <c r="F26" s="82">
        <v>3350</v>
      </c>
      <c r="G26" s="82">
        <v>26800</v>
      </c>
      <c r="H26" s="83" t="s">
        <v>85</v>
      </c>
    </row>
    <row r="27" spans="1:8" ht="38.25" outlineLevel="1" x14ac:dyDescent="0.2">
      <c r="A27" s="78" t="s">
        <v>150</v>
      </c>
      <c r="B27" s="79" t="s">
        <v>239</v>
      </c>
      <c r="C27" s="80" t="s">
        <v>240</v>
      </c>
      <c r="D27" s="79" t="s">
        <v>135</v>
      </c>
      <c r="E27" s="81">
        <v>0.02</v>
      </c>
      <c r="F27" s="82">
        <v>1171100</v>
      </c>
      <c r="G27" s="82">
        <v>23422</v>
      </c>
      <c r="H27" s="83" t="s">
        <v>85</v>
      </c>
    </row>
    <row r="28" spans="1:8" outlineLevel="1" x14ac:dyDescent="0.2">
      <c r="A28" s="78" t="s">
        <v>153</v>
      </c>
      <c r="B28" s="79" t="s">
        <v>241</v>
      </c>
      <c r="C28" s="80" t="s">
        <v>242</v>
      </c>
      <c r="D28" s="79" t="s">
        <v>68</v>
      </c>
      <c r="E28" s="81">
        <v>2.4539999999999999E-2</v>
      </c>
      <c r="F28" s="82">
        <v>902233</v>
      </c>
      <c r="G28" s="81">
        <v>22140.799999999999</v>
      </c>
      <c r="H28" s="83"/>
    </row>
    <row r="29" spans="1:8" outlineLevel="1" x14ac:dyDescent="0.2">
      <c r="A29" s="78" t="s">
        <v>156</v>
      </c>
      <c r="B29" s="79" t="s">
        <v>243</v>
      </c>
      <c r="C29" s="80" t="s">
        <v>164</v>
      </c>
      <c r="D29" s="79" t="s">
        <v>78</v>
      </c>
      <c r="E29" s="82">
        <v>13</v>
      </c>
      <c r="F29" s="82">
        <v>1670</v>
      </c>
      <c r="G29" s="82">
        <v>21710</v>
      </c>
      <c r="H29" s="83"/>
    </row>
    <row r="30" spans="1:8" outlineLevel="1" x14ac:dyDescent="0.2">
      <c r="A30" s="78" t="s">
        <v>159</v>
      </c>
      <c r="B30" s="79" t="s">
        <v>244</v>
      </c>
      <c r="C30" s="80" t="s">
        <v>161</v>
      </c>
      <c r="D30" s="79" t="s">
        <v>78</v>
      </c>
      <c r="E30" s="82">
        <v>15</v>
      </c>
      <c r="F30" s="82">
        <v>1140</v>
      </c>
      <c r="G30" s="82">
        <v>17100</v>
      </c>
      <c r="H30" s="83"/>
    </row>
    <row r="31" spans="1:8" ht="15.75" outlineLevel="1" x14ac:dyDescent="0.2">
      <c r="A31" s="78" t="s">
        <v>162</v>
      </c>
      <c r="B31" s="79" t="s">
        <v>245</v>
      </c>
      <c r="C31" s="80" t="s">
        <v>246</v>
      </c>
      <c r="D31" s="79" t="s">
        <v>247</v>
      </c>
      <c r="E31" s="81">
        <v>3.1360000000000001</v>
      </c>
      <c r="F31" s="82">
        <v>5090</v>
      </c>
      <c r="G31" s="81">
        <v>15962.24</v>
      </c>
      <c r="H31" s="83"/>
    </row>
    <row r="32" spans="1:8" outlineLevel="1" x14ac:dyDescent="0.2">
      <c r="A32" s="78" t="s">
        <v>165</v>
      </c>
      <c r="B32" s="79" t="s">
        <v>248</v>
      </c>
      <c r="C32" s="80" t="s">
        <v>146</v>
      </c>
      <c r="D32" s="79" t="s">
        <v>78</v>
      </c>
      <c r="E32" s="82">
        <v>13</v>
      </c>
      <c r="F32" s="82">
        <v>1041</v>
      </c>
      <c r="G32" s="82">
        <v>13533</v>
      </c>
      <c r="H32" s="83"/>
    </row>
    <row r="33" spans="1:8" outlineLevel="1" x14ac:dyDescent="0.2">
      <c r="A33" s="78" t="s">
        <v>168</v>
      </c>
      <c r="B33" s="79" t="s">
        <v>249</v>
      </c>
      <c r="C33" s="80" t="s">
        <v>250</v>
      </c>
      <c r="D33" s="79" t="s">
        <v>89</v>
      </c>
      <c r="E33" s="82">
        <v>32</v>
      </c>
      <c r="F33" s="82">
        <v>398</v>
      </c>
      <c r="G33" s="82">
        <v>12736</v>
      </c>
      <c r="H33" s="83"/>
    </row>
    <row r="34" spans="1:8" ht="25.5" outlineLevel="1" x14ac:dyDescent="0.2">
      <c r="A34" s="78" t="s">
        <v>171</v>
      </c>
      <c r="B34" s="79" t="s">
        <v>251</v>
      </c>
      <c r="C34" s="80" t="s">
        <v>252</v>
      </c>
      <c r="D34" s="79" t="s">
        <v>89</v>
      </c>
      <c r="E34" s="81">
        <v>9.9</v>
      </c>
      <c r="F34" s="82">
        <v>1215</v>
      </c>
      <c r="G34" s="81">
        <v>12028.5</v>
      </c>
      <c r="H34" s="83"/>
    </row>
    <row r="35" spans="1:8" outlineLevel="1" x14ac:dyDescent="0.2">
      <c r="A35" s="78" t="s">
        <v>174</v>
      </c>
      <c r="B35" s="79" t="s">
        <v>253</v>
      </c>
      <c r="C35" s="80" t="s">
        <v>158</v>
      </c>
      <c r="D35" s="79" t="s">
        <v>78</v>
      </c>
      <c r="E35" s="82">
        <v>3</v>
      </c>
      <c r="F35" s="82">
        <v>3506</v>
      </c>
      <c r="G35" s="82">
        <v>10518</v>
      </c>
      <c r="H35" s="83"/>
    </row>
    <row r="36" spans="1:8" outlineLevel="1" x14ac:dyDescent="0.2">
      <c r="A36" s="78" t="s">
        <v>177</v>
      </c>
      <c r="B36" s="79" t="s">
        <v>254</v>
      </c>
      <c r="C36" s="80" t="s">
        <v>188</v>
      </c>
      <c r="D36" s="79" t="s">
        <v>78</v>
      </c>
      <c r="E36" s="82">
        <v>1</v>
      </c>
      <c r="F36" s="82">
        <v>10236</v>
      </c>
      <c r="G36" s="82">
        <v>10236</v>
      </c>
      <c r="H36" s="83"/>
    </row>
    <row r="37" spans="1:8" outlineLevel="1" x14ac:dyDescent="0.2">
      <c r="A37" s="78" t="s">
        <v>180</v>
      </c>
      <c r="B37" s="79" t="s">
        <v>255</v>
      </c>
      <c r="C37" s="80" t="s">
        <v>256</v>
      </c>
      <c r="D37" s="79" t="s">
        <v>208</v>
      </c>
      <c r="E37" s="82">
        <v>6</v>
      </c>
      <c r="F37" s="82">
        <v>1652</v>
      </c>
      <c r="G37" s="82">
        <v>9912</v>
      </c>
      <c r="H37" s="83" t="s">
        <v>85</v>
      </c>
    </row>
    <row r="38" spans="1:8" outlineLevel="1" x14ac:dyDescent="0.2">
      <c r="A38" s="78" t="s">
        <v>183</v>
      </c>
      <c r="B38" s="79" t="s">
        <v>257</v>
      </c>
      <c r="C38" s="80" t="s">
        <v>200</v>
      </c>
      <c r="D38" s="79" t="s">
        <v>78</v>
      </c>
      <c r="E38" s="82">
        <v>1</v>
      </c>
      <c r="F38" s="82">
        <v>8477</v>
      </c>
      <c r="G38" s="82">
        <v>8477</v>
      </c>
      <c r="H38" s="83"/>
    </row>
    <row r="39" spans="1:8" outlineLevel="1" x14ac:dyDescent="0.2">
      <c r="A39" s="78" t="s">
        <v>186</v>
      </c>
      <c r="B39" s="79" t="s">
        <v>258</v>
      </c>
      <c r="C39" s="80" t="s">
        <v>259</v>
      </c>
      <c r="D39" s="79" t="s">
        <v>68</v>
      </c>
      <c r="E39" s="81">
        <v>3.5000000000000001E-3</v>
      </c>
      <c r="F39" s="82">
        <v>2179535</v>
      </c>
      <c r="G39" s="81">
        <v>7628.37</v>
      </c>
      <c r="H39" s="83" t="s">
        <v>85</v>
      </c>
    </row>
    <row r="40" spans="1:8" ht="25.5" outlineLevel="1" x14ac:dyDescent="0.2">
      <c r="A40" s="78" t="s">
        <v>189</v>
      </c>
      <c r="B40" s="79" t="s">
        <v>260</v>
      </c>
      <c r="C40" s="80" t="s">
        <v>261</v>
      </c>
      <c r="D40" s="79" t="s">
        <v>78</v>
      </c>
      <c r="E40" s="82">
        <v>3</v>
      </c>
      <c r="F40" s="82">
        <v>1487</v>
      </c>
      <c r="G40" s="82">
        <v>4461</v>
      </c>
      <c r="H40" s="83"/>
    </row>
    <row r="41" spans="1:8" outlineLevel="1" x14ac:dyDescent="0.2">
      <c r="A41" s="78" t="s">
        <v>192</v>
      </c>
      <c r="B41" s="79" t="s">
        <v>262</v>
      </c>
      <c r="C41" s="80" t="s">
        <v>263</v>
      </c>
      <c r="D41" s="79" t="s">
        <v>68</v>
      </c>
      <c r="E41" s="81">
        <v>5.1999999999999998E-3</v>
      </c>
      <c r="F41" s="82">
        <v>780472</v>
      </c>
      <c r="G41" s="81">
        <v>4058.45</v>
      </c>
      <c r="H41" s="83"/>
    </row>
    <row r="42" spans="1:8" outlineLevel="1" x14ac:dyDescent="0.2">
      <c r="A42" s="78" t="s">
        <v>195</v>
      </c>
      <c r="B42" s="79" t="s">
        <v>76</v>
      </c>
      <c r="C42" s="80" t="s">
        <v>77</v>
      </c>
      <c r="D42" s="79" t="s">
        <v>78</v>
      </c>
      <c r="E42" s="82">
        <v>2</v>
      </c>
      <c r="F42" s="82">
        <v>1446</v>
      </c>
      <c r="G42" s="82">
        <v>2892</v>
      </c>
      <c r="H42" s="83"/>
    </row>
    <row r="43" spans="1:8" outlineLevel="1" x14ac:dyDescent="0.2">
      <c r="A43" s="78" t="s">
        <v>198</v>
      </c>
      <c r="B43" s="79" t="s">
        <v>264</v>
      </c>
      <c r="C43" s="80" t="s">
        <v>191</v>
      </c>
      <c r="D43" s="79" t="s">
        <v>78</v>
      </c>
      <c r="E43" s="82">
        <v>1</v>
      </c>
      <c r="F43" s="82">
        <v>2621</v>
      </c>
      <c r="G43" s="82">
        <v>2621</v>
      </c>
      <c r="H43" s="83"/>
    </row>
    <row r="44" spans="1:8" outlineLevel="1" x14ac:dyDescent="0.2">
      <c r="A44" s="78" t="s">
        <v>201</v>
      </c>
      <c r="B44" s="79" t="s">
        <v>265</v>
      </c>
      <c r="C44" s="80" t="s">
        <v>266</v>
      </c>
      <c r="D44" s="79" t="s">
        <v>68</v>
      </c>
      <c r="E44" s="81">
        <v>6.0800000000000003E-3</v>
      </c>
      <c r="F44" s="82">
        <v>414094</v>
      </c>
      <c r="G44" s="81">
        <v>2517.69</v>
      </c>
      <c r="H44" s="83"/>
    </row>
    <row r="45" spans="1:8" outlineLevel="1" x14ac:dyDescent="0.2">
      <c r="A45" s="78" t="s">
        <v>205</v>
      </c>
      <c r="B45" s="79" t="s">
        <v>267</v>
      </c>
      <c r="C45" s="80" t="s">
        <v>197</v>
      </c>
      <c r="D45" s="79" t="s">
        <v>78</v>
      </c>
      <c r="E45" s="82">
        <v>1</v>
      </c>
      <c r="F45" s="82">
        <v>2502</v>
      </c>
      <c r="G45" s="82">
        <v>2502</v>
      </c>
      <c r="H45" s="83"/>
    </row>
    <row r="46" spans="1:8" ht="25.5" outlineLevel="1" x14ac:dyDescent="0.2">
      <c r="A46" s="78" t="s">
        <v>209</v>
      </c>
      <c r="B46" s="79" t="s">
        <v>80</v>
      </c>
      <c r="C46" s="80" t="s">
        <v>81</v>
      </c>
      <c r="D46" s="79" t="s">
        <v>78</v>
      </c>
      <c r="E46" s="81">
        <v>4.08</v>
      </c>
      <c r="F46" s="82">
        <v>609</v>
      </c>
      <c r="G46" s="81">
        <v>2484.7199999999998</v>
      </c>
      <c r="H46" s="83"/>
    </row>
    <row r="47" spans="1:8" outlineLevel="1" x14ac:dyDescent="0.2">
      <c r="A47" s="78" t="s">
        <v>212</v>
      </c>
      <c r="B47" s="79" t="s">
        <v>268</v>
      </c>
      <c r="C47" s="80" t="s">
        <v>269</v>
      </c>
      <c r="D47" s="79" t="s">
        <v>68</v>
      </c>
      <c r="E47" s="81">
        <v>2.8E-3</v>
      </c>
      <c r="F47" s="82">
        <v>746255</v>
      </c>
      <c r="G47" s="81">
        <v>2089.5100000000002</v>
      </c>
      <c r="H47" s="83"/>
    </row>
    <row r="48" spans="1:8" outlineLevel="1" x14ac:dyDescent="0.2">
      <c r="A48" s="78" t="s">
        <v>216</v>
      </c>
      <c r="B48" s="79" t="s">
        <v>270</v>
      </c>
      <c r="C48" s="80" t="s">
        <v>167</v>
      </c>
      <c r="D48" s="79" t="s">
        <v>78</v>
      </c>
      <c r="E48" s="82">
        <v>1</v>
      </c>
      <c r="F48" s="82">
        <v>2048</v>
      </c>
      <c r="G48" s="82">
        <v>2048</v>
      </c>
      <c r="H48" s="83"/>
    </row>
    <row r="49" spans="1:8" ht="25.5" outlineLevel="1" x14ac:dyDescent="0.2">
      <c r="A49" s="78" t="s">
        <v>217</v>
      </c>
      <c r="B49" s="79" t="s">
        <v>271</v>
      </c>
      <c r="C49" s="80" t="s">
        <v>272</v>
      </c>
      <c r="D49" s="79" t="s">
        <v>273</v>
      </c>
      <c r="E49" s="81">
        <v>1.6E-2</v>
      </c>
      <c r="F49" s="82">
        <v>106023</v>
      </c>
      <c r="G49" s="81">
        <v>1696.37</v>
      </c>
      <c r="H49" s="83"/>
    </row>
    <row r="50" spans="1:8" outlineLevel="1" x14ac:dyDescent="0.2">
      <c r="A50" s="78" t="s">
        <v>274</v>
      </c>
      <c r="B50" s="79" t="s">
        <v>275</v>
      </c>
      <c r="C50" s="80" t="s">
        <v>276</v>
      </c>
      <c r="D50" s="79" t="s">
        <v>68</v>
      </c>
      <c r="E50" s="81">
        <v>2.0400000000000001E-3</v>
      </c>
      <c r="F50" s="82">
        <v>705879</v>
      </c>
      <c r="G50" s="81">
        <v>1439.99</v>
      </c>
      <c r="H50" s="83"/>
    </row>
    <row r="51" spans="1:8" ht="15.75" outlineLevel="1" x14ac:dyDescent="0.2">
      <c r="A51" s="78" t="s">
        <v>277</v>
      </c>
      <c r="B51" s="79" t="s">
        <v>278</v>
      </c>
      <c r="C51" s="80" t="s">
        <v>279</v>
      </c>
      <c r="D51" s="79" t="s">
        <v>273</v>
      </c>
      <c r="E51" s="81">
        <v>0.96</v>
      </c>
      <c r="F51" s="82">
        <v>1387</v>
      </c>
      <c r="G51" s="81">
        <v>1331.52</v>
      </c>
      <c r="H51" s="83" t="s">
        <v>85</v>
      </c>
    </row>
    <row r="52" spans="1:8" outlineLevel="1" x14ac:dyDescent="0.2">
      <c r="A52" s="78" t="s">
        <v>280</v>
      </c>
      <c r="B52" s="79" t="s">
        <v>281</v>
      </c>
      <c r="C52" s="80" t="s">
        <v>194</v>
      </c>
      <c r="D52" s="79" t="s">
        <v>78</v>
      </c>
      <c r="E52" s="82">
        <v>1</v>
      </c>
      <c r="F52" s="82">
        <v>1298</v>
      </c>
      <c r="G52" s="82">
        <v>1298</v>
      </c>
      <c r="H52" s="83"/>
    </row>
    <row r="53" spans="1:8" outlineLevel="1" x14ac:dyDescent="0.2">
      <c r="A53" s="78" t="s">
        <v>282</v>
      </c>
      <c r="B53" s="79" t="s">
        <v>283</v>
      </c>
      <c r="C53" s="80" t="s">
        <v>152</v>
      </c>
      <c r="D53" s="79" t="s">
        <v>78</v>
      </c>
      <c r="E53" s="82">
        <v>1</v>
      </c>
      <c r="F53" s="82">
        <v>1281</v>
      </c>
      <c r="G53" s="82">
        <v>1281</v>
      </c>
      <c r="H53" s="83"/>
    </row>
    <row r="54" spans="1:8" outlineLevel="1" x14ac:dyDescent="0.2">
      <c r="A54" s="78" t="s">
        <v>284</v>
      </c>
      <c r="B54" s="79" t="s">
        <v>285</v>
      </c>
      <c r="C54" s="80" t="s">
        <v>149</v>
      </c>
      <c r="D54" s="79" t="s">
        <v>78</v>
      </c>
      <c r="E54" s="82">
        <v>1</v>
      </c>
      <c r="F54" s="82">
        <v>1013</v>
      </c>
      <c r="G54" s="82">
        <v>1013</v>
      </c>
      <c r="H54" s="83"/>
    </row>
    <row r="55" spans="1:8" outlineLevel="1" x14ac:dyDescent="0.2">
      <c r="A55" s="78" t="s">
        <v>286</v>
      </c>
      <c r="B55" s="79" t="s">
        <v>287</v>
      </c>
      <c r="C55" s="80" t="s">
        <v>288</v>
      </c>
      <c r="D55" s="79" t="s">
        <v>89</v>
      </c>
      <c r="E55" s="81">
        <v>1.7</v>
      </c>
      <c r="F55" s="82">
        <v>501</v>
      </c>
      <c r="G55" s="81">
        <v>851.7</v>
      </c>
      <c r="H55" s="83"/>
    </row>
    <row r="56" spans="1:8" ht="25.5" outlineLevel="1" x14ac:dyDescent="0.2">
      <c r="A56" s="78" t="s">
        <v>289</v>
      </c>
      <c r="B56" s="79" t="s">
        <v>290</v>
      </c>
      <c r="C56" s="80" t="s">
        <v>291</v>
      </c>
      <c r="D56" s="79" t="s">
        <v>89</v>
      </c>
      <c r="E56" s="81">
        <v>0.6</v>
      </c>
      <c r="F56" s="82">
        <v>1171</v>
      </c>
      <c r="G56" s="81">
        <v>702.6</v>
      </c>
      <c r="H56" s="83"/>
    </row>
    <row r="57" spans="1:8" ht="25.5" outlineLevel="1" x14ac:dyDescent="0.2">
      <c r="A57" s="78" t="s">
        <v>292</v>
      </c>
      <c r="B57" s="79" t="s">
        <v>293</v>
      </c>
      <c r="C57" s="80" t="s">
        <v>294</v>
      </c>
      <c r="D57" s="79" t="s">
        <v>89</v>
      </c>
      <c r="E57" s="81">
        <v>0.84</v>
      </c>
      <c r="F57" s="82">
        <v>835</v>
      </c>
      <c r="G57" s="81">
        <v>701.4</v>
      </c>
      <c r="H57" s="83"/>
    </row>
    <row r="58" spans="1:8" outlineLevel="1" x14ac:dyDescent="0.2">
      <c r="A58" s="78" t="s">
        <v>295</v>
      </c>
      <c r="B58" s="79" t="s">
        <v>296</v>
      </c>
      <c r="C58" s="80" t="s">
        <v>297</v>
      </c>
      <c r="D58" s="79" t="s">
        <v>89</v>
      </c>
      <c r="E58" s="81">
        <v>0.8</v>
      </c>
      <c r="F58" s="82">
        <v>826</v>
      </c>
      <c r="G58" s="81">
        <v>660.8</v>
      </c>
      <c r="H58" s="83" t="s">
        <v>85</v>
      </c>
    </row>
    <row r="59" spans="1:8" outlineLevel="1" x14ac:dyDescent="0.2">
      <c r="A59" s="78" t="s">
        <v>298</v>
      </c>
      <c r="B59" s="79" t="s">
        <v>299</v>
      </c>
      <c r="C59" s="80" t="s">
        <v>300</v>
      </c>
      <c r="D59" s="79" t="s">
        <v>68</v>
      </c>
      <c r="E59" s="81">
        <v>5.1000000000000004E-4</v>
      </c>
      <c r="F59" s="82">
        <v>1022349</v>
      </c>
      <c r="G59" s="81">
        <v>521.4</v>
      </c>
      <c r="H59" s="83"/>
    </row>
    <row r="60" spans="1:8" outlineLevel="1" x14ac:dyDescent="0.2">
      <c r="A60" s="78" t="s">
        <v>301</v>
      </c>
      <c r="B60" s="79" t="s">
        <v>302</v>
      </c>
      <c r="C60" s="80" t="s">
        <v>303</v>
      </c>
      <c r="D60" s="79" t="s">
        <v>89</v>
      </c>
      <c r="E60" s="81">
        <v>0.17</v>
      </c>
      <c r="F60" s="82">
        <v>2261</v>
      </c>
      <c r="G60" s="81">
        <v>384.37</v>
      </c>
      <c r="H60" s="83"/>
    </row>
    <row r="61" spans="1:8" outlineLevel="1" x14ac:dyDescent="0.2">
      <c r="A61" s="78" t="s">
        <v>304</v>
      </c>
      <c r="B61" s="79" t="s">
        <v>305</v>
      </c>
      <c r="C61" s="80" t="s">
        <v>306</v>
      </c>
      <c r="D61" s="79" t="s">
        <v>89</v>
      </c>
      <c r="E61" s="81">
        <v>0.34</v>
      </c>
      <c r="F61" s="82">
        <v>1103</v>
      </c>
      <c r="G61" s="81">
        <v>375.02</v>
      </c>
      <c r="H61" s="83" t="s">
        <v>85</v>
      </c>
    </row>
    <row r="62" spans="1:8" outlineLevel="1" x14ac:dyDescent="0.2">
      <c r="A62" s="78" t="s">
        <v>307</v>
      </c>
      <c r="B62" s="79" t="s">
        <v>308</v>
      </c>
      <c r="C62" s="80" t="s">
        <v>309</v>
      </c>
      <c r="D62" s="79" t="s">
        <v>89</v>
      </c>
      <c r="E62" s="82">
        <v>2</v>
      </c>
      <c r="F62" s="82">
        <v>130</v>
      </c>
      <c r="G62" s="82">
        <v>260</v>
      </c>
      <c r="H62" s="83"/>
    </row>
    <row r="63" spans="1:8" ht="15.75" outlineLevel="1" x14ac:dyDescent="0.2">
      <c r="A63" s="78" t="s">
        <v>310</v>
      </c>
      <c r="B63" s="79" t="s">
        <v>311</v>
      </c>
      <c r="C63" s="80" t="s">
        <v>312</v>
      </c>
      <c r="D63" s="79" t="s">
        <v>273</v>
      </c>
      <c r="E63" s="81">
        <v>0.48</v>
      </c>
      <c r="F63" s="82">
        <v>478</v>
      </c>
      <c r="G63" s="81">
        <v>229.44</v>
      </c>
      <c r="H63" s="83"/>
    </row>
    <row r="64" spans="1:8" outlineLevel="1" x14ac:dyDescent="0.2">
      <c r="A64" s="78" t="s">
        <v>313</v>
      </c>
      <c r="B64" s="79" t="s">
        <v>72</v>
      </c>
      <c r="C64" s="80" t="s">
        <v>73</v>
      </c>
      <c r="D64" s="79" t="s">
        <v>74</v>
      </c>
      <c r="E64" s="81">
        <v>9.5999999999999992E-3</v>
      </c>
      <c r="F64" s="82">
        <v>2313</v>
      </c>
      <c r="G64" s="81">
        <v>22.2</v>
      </c>
      <c r="H64" s="83"/>
    </row>
    <row r="65" spans="1:8" outlineLevel="1" x14ac:dyDescent="0.2">
      <c r="A65" s="78" t="s">
        <v>314</v>
      </c>
      <c r="B65" s="79" t="s">
        <v>315</v>
      </c>
      <c r="C65" s="80" t="s">
        <v>316</v>
      </c>
      <c r="D65" s="79" t="s">
        <v>68</v>
      </c>
      <c r="E65" s="81">
        <v>4.0000000000000003E-5</v>
      </c>
      <c r="F65" s="82">
        <v>521019</v>
      </c>
      <c r="G65" s="81">
        <v>20.84</v>
      </c>
      <c r="H65" s="83"/>
    </row>
    <row r="66" spans="1:8" outlineLevel="1" x14ac:dyDescent="0.2">
      <c r="A66" s="78" t="s">
        <v>317</v>
      </c>
      <c r="B66" s="79" t="s">
        <v>102</v>
      </c>
      <c r="C66" s="80" t="s">
        <v>103</v>
      </c>
      <c r="D66" s="79" t="s">
        <v>89</v>
      </c>
      <c r="E66" s="81">
        <v>3.2000000000000001E-2</v>
      </c>
      <c r="F66" s="82">
        <v>495</v>
      </c>
      <c r="G66" s="81">
        <v>15.84</v>
      </c>
      <c r="H66" s="83"/>
    </row>
    <row r="67" spans="1:8" outlineLevel="1" x14ac:dyDescent="0.2">
      <c r="A67" s="78" t="s">
        <v>318</v>
      </c>
      <c r="B67" s="79" t="s">
        <v>319</v>
      </c>
      <c r="C67" s="80" t="s">
        <v>320</v>
      </c>
      <c r="D67" s="79" t="s">
        <v>89</v>
      </c>
      <c r="E67" s="81">
        <v>0.02</v>
      </c>
      <c r="F67" s="82">
        <v>401</v>
      </c>
      <c r="G67" s="81">
        <v>8.02</v>
      </c>
      <c r="H67" s="83"/>
    </row>
    <row r="68" spans="1:8" x14ac:dyDescent="0.2">
      <c r="A68" s="84"/>
      <c r="B68" s="85"/>
      <c r="C68" s="86" t="s">
        <v>104</v>
      </c>
      <c r="D68" s="87" t="s">
        <v>38</v>
      </c>
      <c r="E68" s="88"/>
      <c r="F68" s="88"/>
      <c r="G68" s="89">
        <v>4805054</v>
      </c>
      <c r="H68" s="90"/>
    </row>
    <row r="69" spans="1:8" outlineLevel="1" x14ac:dyDescent="0.2">
      <c r="A69" s="91"/>
      <c r="B69" s="92"/>
      <c r="C69" s="93"/>
      <c r="D69" s="94"/>
      <c r="E69" s="95"/>
      <c r="F69" s="95"/>
      <c r="G69" s="95"/>
      <c r="H69" s="96"/>
    </row>
    <row r="70" spans="1:8" ht="14.25" x14ac:dyDescent="0.2">
      <c r="A70" s="268" t="s">
        <v>321</v>
      </c>
      <c r="B70" s="269"/>
      <c r="C70" s="269"/>
      <c r="D70" s="269"/>
      <c r="E70" s="269"/>
      <c r="F70" s="269"/>
      <c r="G70" s="269"/>
      <c r="H70" s="269"/>
    </row>
    <row r="71" spans="1:8" ht="25.5" outlineLevel="1" x14ac:dyDescent="0.2">
      <c r="A71" s="78" t="s">
        <v>45</v>
      </c>
      <c r="B71" s="79" t="s">
        <v>848</v>
      </c>
      <c r="C71" s="80" t="s">
        <v>842</v>
      </c>
      <c r="D71" s="79" t="s">
        <v>843</v>
      </c>
      <c r="E71" s="82">
        <v>1</v>
      </c>
      <c r="F71" s="81">
        <v>16695347.199999999</v>
      </c>
      <c r="G71" s="81">
        <v>16695347.199999999</v>
      </c>
      <c r="H71" s="83"/>
    </row>
    <row r="72" spans="1:8" ht="25.5" outlineLevel="1" x14ac:dyDescent="0.2">
      <c r="A72" s="78" t="s">
        <v>49</v>
      </c>
      <c r="B72" s="79" t="s">
        <v>849</v>
      </c>
      <c r="C72" s="80" t="s">
        <v>845</v>
      </c>
      <c r="D72" s="79" t="s">
        <v>355</v>
      </c>
      <c r="E72" s="82">
        <v>2</v>
      </c>
      <c r="F72" s="82">
        <v>3338868</v>
      </c>
      <c r="G72" s="82">
        <v>6677736</v>
      </c>
      <c r="H72" s="83"/>
    </row>
    <row r="73" spans="1:8" ht="25.5" outlineLevel="1" x14ac:dyDescent="0.2">
      <c r="A73" s="78" t="s">
        <v>71</v>
      </c>
      <c r="B73" s="79" t="s">
        <v>850</v>
      </c>
      <c r="C73" s="80" t="s">
        <v>847</v>
      </c>
      <c r="D73" s="79" t="s">
        <v>78</v>
      </c>
      <c r="E73" s="82">
        <v>1</v>
      </c>
      <c r="F73" s="82">
        <v>88787</v>
      </c>
      <c r="G73" s="82">
        <v>88787</v>
      </c>
      <c r="H73" s="83"/>
    </row>
    <row r="74" spans="1:8" x14ac:dyDescent="0.2">
      <c r="A74" s="84"/>
      <c r="B74" s="85"/>
      <c r="C74" s="86" t="s">
        <v>322</v>
      </c>
      <c r="D74" s="87" t="s">
        <v>38</v>
      </c>
      <c r="E74" s="88"/>
      <c r="F74" s="88"/>
      <c r="G74" s="89">
        <v>23461870</v>
      </c>
      <c r="H74" s="90"/>
    </row>
    <row r="75" spans="1:8" outlineLevel="1" x14ac:dyDescent="0.2">
      <c r="A75" s="91"/>
      <c r="B75" s="92"/>
      <c r="C75" s="93"/>
      <c r="D75" s="94"/>
      <c r="E75" s="95"/>
      <c r="F75" s="95"/>
      <c r="G75" s="95"/>
      <c r="H75" s="96"/>
    </row>
    <row r="76" spans="1:8" x14ac:dyDescent="0.2">
      <c r="A76" s="84"/>
      <c r="B76" s="85"/>
      <c r="C76" s="86" t="s">
        <v>105</v>
      </c>
      <c r="D76" s="87" t="s">
        <v>38</v>
      </c>
      <c r="E76" s="88"/>
      <c r="F76" s="88"/>
      <c r="G76" s="97">
        <v>28266924.23</v>
      </c>
      <c r="H76" s="90"/>
    </row>
  </sheetData>
  <mergeCells count="13">
    <mergeCell ref="G9:G10"/>
    <mergeCell ref="H9:H10"/>
    <mergeCell ref="A12:E12"/>
    <mergeCell ref="A13:H13"/>
    <mergeCell ref="A70:H70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9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zoomScaleNormal="100" workbookViewId="0">
      <selection activeCell="F11" sqref="F11"/>
    </sheetView>
  </sheetViews>
  <sheetFormatPr defaultRowHeight="12.75" outlineLevelRow="1" x14ac:dyDescent="0.2"/>
  <cols>
    <col min="1" max="1" width="8.83203125" customWidth="1"/>
    <col min="2" max="2" width="27.83203125" customWidth="1"/>
    <col min="3" max="3" width="72.6640625" customWidth="1"/>
    <col min="4" max="4" width="16.83203125" customWidth="1"/>
    <col min="5" max="7" width="14.83203125" customWidth="1"/>
  </cols>
  <sheetData>
    <row r="1" spans="1:12" s="1" customFormat="1" x14ac:dyDescent="0.2">
      <c r="A1" s="2"/>
      <c r="B1" s="2"/>
      <c r="C1" s="2"/>
      <c r="D1" s="2"/>
      <c r="E1" s="3"/>
      <c r="F1" s="4" t="s">
        <v>0</v>
      </c>
      <c r="G1" s="6" t="s">
        <v>1</v>
      </c>
      <c r="H1" s="2"/>
      <c r="I1" s="2"/>
      <c r="J1" s="2"/>
      <c r="K1" s="2"/>
      <c r="L1" s="2"/>
    </row>
    <row r="2" spans="1:12" ht="28.5" customHeight="1" x14ac:dyDescent="0.2">
      <c r="A2" s="7" t="s">
        <v>2</v>
      </c>
      <c r="B2" s="7"/>
      <c r="C2" s="255" t="s">
        <v>779</v>
      </c>
      <c r="D2" s="255"/>
      <c r="E2" s="255"/>
      <c r="F2" s="255"/>
      <c r="G2" s="255"/>
      <c r="H2" s="9"/>
      <c r="I2" s="9"/>
      <c r="J2" s="9"/>
      <c r="K2" s="9"/>
      <c r="L2" s="9"/>
    </row>
    <row r="3" spans="1:12" s="1" customFormat="1" outlineLevel="1" x14ac:dyDescent="0.2">
      <c r="A3" s="10" t="s">
        <v>4</v>
      </c>
      <c r="B3" s="10"/>
      <c r="C3" s="257" t="s">
        <v>5</v>
      </c>
      <c r="D3" s="257"/>
      <c r="E3" s="257"/>
      <c r="F3" s="257"/>
      <c r="G3" s="257"/>
      <c r="H3" s="11"/>
      <c r="I3" s="11"/>
      <c r="J3" s="11"/>
      <c r="K3" s="11"/>
      <c r="L3" s="11"/>
    </row>
    <row r="4" spans="1:12" ht="21.95" customHeight="1" x14ac:dyDescent="0.2">
      <c r="A4" s="7" t="s">
        <v>6</v>
      </c>
      <c r="B4" s="7"/>
      <c r="C4" s="255" t="s">
        <v>7</v>
      </c>
      <c r="D4" s="255"/>
      <c r="E4" s="255"/>
      <c r="F4" s="255"/>
      <c r="G4" s="255"/>
      <c r="H4" s="9"/>
      <c r="I4" s="9"/>
      <c r="J4" s="9"/>
      <c r="K4" s="9"/>
      <c r="L4" s="9"/>
    </row>
    <row r="5" spans="1:12" s="1" customFormat="1" outlineLevel="1" x14ac:dyDescent="0.2">
      <c r="A5" s="10" t="s">
        <v>8</v>
      </c>
      <c r="B5" s="10"/>
      <c r="C5" s="257" t="s">
        <v>9</v>
      </c>
      <c r="D5" s="257"/>
      <c r="E5" s="257"/>
      <c r="F5" s="257"/>
      <c r="G5" s="257"/>
      <c r="H5" s="11"/>
      <c r="I5" s="11"/>
      <c r="J5" s="11"/>
      <c r="K5" s="11"/>
      <c r="L5" s="11"/>
    </row>
    <row r="6" spans="1:12" s="1" customFormat="1" ht="18" customHeight="1" x14ac:dyDescent="0.25">
      <c r="A6" s="12"/>
      <c r="B6" s="12"/>
      <c r="C6" s="13" t="s">
        <v>10</v>
      </c>
      <c r="D6" s="258" t="s">
        <v>323</v>
      </c>
      <c r="E6" s="258"/>
      <c r="F6" s="258"/>
      <c r="G6" s="258"/>
      <c r="H6" s="2"/>
      <c r="I6" s="2"/>
      <c r="J6" s="2"/>
      <c r="K6" s="2"/>
      <c r="L6" s="2"/>
    </row>
    <row r="7" spans="1:12" s="1" customFormat="1" ht="15" x14ac:dyDescent="0.2">
      <c r="A7" s="2"/>
      <c r="B7" s="252" t="s">
        <v>12</v>
      </c>
      <c r="C7" s="252"/>
      <c r="D7" s="252"/>
      <c r="E7" s="252"/>
      <c r="F7" s="252"/>
      <c r="G7" s="252"/>
      <c r="H7" s="2"/>
      <c r="I7" s="2"/>
      <c r="J7" s="2"/>
      <c r="K7" s="2"/>
      <c r="L7" s="2"/>
    </row>
    <row r="8" spans="1:12" s="1" customFormat="1" ht="21.95" customHeight="1" x14ac:dyDescent="0.2">
      <c r="A8" s="14" t="s">
        <v>13</v>
      </c>
      <c r="B8" s="253" t="s">
        <v>1141</v>
      </c>
      <c r="C8" s="253"/>
      <c r="D8" s="253"/>
      <c r="E8" s="253"/>
      <c r="F8" s="253"/>
      <c r="G8" s="253"/>
      <c r="H8" s="2"/>
      <c r="I8" s="2"/>
      <c r="J8" s="2"/>
      <c r="K8" s="2"/>
      <c r="L8" s="2"/>
    </row>
    <row r="9" spans="1:12" s="1" customFormat="1" ht="18" customHeight="1" x14ac:dyDescent="0.2">
      <c r="A9" s="15"/>
      <c r="B9" s="254" t="s">
        <v>15</v>
      </c>
      <c r="C9" s="254"/>
      <c r="D9" s="254"/>
      <c r="E9" s="254"/>
      <c r="F9" s="254"/>
      <c r="G9" s="254"/>
      <c r="H9" s="2"/>
      <c r="I9" s="2"/>
      <c r="J9" s="2"/>
      <c r="K9" s="2"/>
      <c r="L9" s="2"/>
    </row>
    <row r="10" spans="1:12" s="1" customFormat="1" x14ac:dyDescent="0.2">
      <c r="A10" s="16" t="s">
        <v>16</v>
      </c>
      <c r="B10" s="16"/>
      <c r="C10" s="255" t="s">
        <v>325</v>
      </c>
      <c r="D10" s="255"/>
      <c r="E10" s="255"/>
      <c r="F10" s="255"/>
      <c r="G10" s="255"/>
      <c r="H10" s="2"/>
      <c r="I10" s="2"/>
      <c r="J10" s="2"/>
      <c r="K10" s="2"/>
      <c r="L10" s="2"/>
    </row>
    <row r="11" spans="1:12" ht="21.95" customHeight="1" x14ac:dyDescent="0.2">
      <c r="A11" s="8"/>
      <c r="B11" s="8"/>
      <c r="C11" s="17" t="s">
        <v>18</v>
      </c>
      <c r="D11" s="17"/>
      <c r="E11" s="17"/>
      <c r="F11" s="18">
        <v>26903.594000000001</v>
      </c>
      <c r="G11" s="19" t="s">
        <v>19</v>
      </c>
      <c r="H11" s="8"/>
      <c r="I11" s="8"/>
      <c r="J11" s="8"/>
      <c r="K11" s="8"/>
      <c r="L11" s="8"/>
    </row>
    <row r="12" spans="1:12" hidden="1" outlineLevel="1" x14ac:dyDescent="0.2">
      <c r="A12" s="8"/>
      <c r="B12" s="8"/>
      <c r="C12" s="20"/>
      <c r="D12" s="20" t="s">
        <v>20</v>
      </c>
      <c r="E12" s="20"/>
      <c r="F12" s="21"/>
      <c r="G12" s="22"/>
      <c r="H12" s="8"/>
      <c r="I12" s="8"/>
      <c r="J12" s="8"/>
      <c r="K12" s="8"/>
      <c r="L12" s="8"/>
    </row>
    <row r="13" spans="1:12" hidden="1" outlineLevel="1" x14ac:dyDescent="0.2">
      <c r="A13" s="8"/>
      <c r="B13" s="8"/>
      <c r="C13" s="5"/>
      <c r="D13" s="23" t="s">
        <v>21</v>
      </c>
      <c r="E13" s="23"/>
      <c r="F13" s="24" t="s">
        <v>1187</v>
      </c>
      <c r="G13" s="25" t="s">
        <v>19</v>
      </c>
      <c r="H13" s="8"/>
      <c r="I13" s="8"/>
      <c r="J13" s="8"/>
      <c r="K13" s="8"/>
      <c r="L13" s="8"/>
    </row>
    <row r="14" spans="1:12" collapsed="1" x14ac:dyDescent="0.2">
      <c r="A14" s="8"/>
      <c r="B14" s="8"/>
      <c r="C14" s="26" t="s">
        <v>22</v>
      </c>
      <c r="D14" s="26"/>
      <c r="E14" s="26"/>
      <c r="F14" s="27" t="s">
        <v>1188</v>
      </c>
      <c r="G14" s="19" t="s">
        <v>19</v>
      </c>
      <c r="H14" s="8"/>
      <c r="I14" s="8"/>
      <c r="J14" s="8"/>
      <c r="K14" s="8"/>
      <c r="L14" s="8"/>
    </row>
    <row r="15" spans="1:12" x14ac:dyDescent="0.2">
      <c r="A15" s="8"/>
      <c r="B15" s="8"/>
      <c r="C15" s="26" t="s">
        <v>24</v>
      </c>
      <c r="D15" s="26"/>
      <c r="E15" s="26"/>
      <c r="F15" s="27" t="s">
        <v>1189</v>
      </c>
      <c r="G15" s="27" t="s">
        <v>26</v>
      </c>
      <c r="H15" s="8"/>
      <c r="I15" s="8"/>
      <c r="J15" s="8"/>
      <c r="K15" s="8"/>
      <c r="L15" s="8"/>
    </row>
    <row r="16" spans="1:12" ht="21.95" customHeight="1" x14ac:dyDescent="0.2">
      <c r="A16" s="256" t="s">
        <v>27</v>
      </c>
      <c r="B16" s="256"/>
      <c r="C16" s="256"/>
      <c r="D16" s="256"/>
      <c r="E16" s="256"/>
      <c r="F16" s="256"/>
      <c r="G16" s="256"/>
      <c r="H16" s="8"/>
      <c r="I16" s="8"/>
      <c r="J16" s="8"/>
      <c r="K16" s="8"/>
      <c r="L16" s="8"/>
    </row>
    <row r="17" spans="1:12" s="28" customFormat="1" ht="49.7" customHeight="1" x14ac:dyDescent="0.2">
      <c r="A17" s="29" t="s">
        <v>28</v>
      </c>
      <c r="B17" s="30" t="s">
        <v>29</v>
      </c>
      <c r="C17" s="30" t="s">
        <v>30</v>
      </c>
      <c r="D17" s="30" t="s">
        <v>31</v>
      </c>
      <c r="E17" s="30" t="s">
        <v>32</v>
      </c>
      <c r="F17" s="30" t="s">
        <v>33</v>
      </c>
      <c r="G17" s="30" t="s">
        <v>34</v>
      </c>
      <c r="H17" s="31"/>
      <c r="I17" s="31"/>
      <c r="J17" s="31"/>
      <c r="K17" s="31"/>
      <c r="L17" s="31"/>
    </row>
    <row r="18" spans="1:12" s="32" customFormat="1" x14ac:dyDescent="0.2">
      <c r="A18" s="33">
        <v>1</v>
      </c>
      <c r="B18" s="34">
        <v>2</v>
      </c>
      <c r="C18" s="34">
        <v>3</v>
      </c>
      <c r="D18" s="34">
        <v>4</v>
      </c>
      <c r="E18" s="34">
        <v>5</v>
      </c>
      <c r="F18" s="34">
        <v>6</v>
      </c>
      <c r="G18" s="34">
        <v>7</v>
      </c>
      <c r="H18" s="12"/>
      <c r="I18" s="12"/>
      <c r="J18" s="12"/>
      <c r="K18" s="12"/>
      <c r="L18" s="12"/>
    </row>
    <row r="19" spans="1:12" x14ac:dyDescent="0.2">
      <c r="A19" s="248"/>
      <c r="B19" s="249"/>
      <c r="C19" s="249"/>
      <c r="D19" s="249"/>
      <c r="E19" s="249"/>
      <c r="F19" s="249"/>
      <c r="G19" s="250"/>
    </row>
    <row r="20" spans="1:12" ht="15" x14ac:dyDescent="0.2">
      <c r="A20" s="35"/>
      <c r="B20" s="36"/>
      <c r="C20" s="37" t="s">
        <v>35</v>
      </c>
      <c r="D20" s="38"/>
      <c r="E20" s="39"/>
      <c r="F20" s="39"/>
      <c r="G20" s="40" t="s">
        <v>1190</v>
      </c>
      <c r="H20" s="8"/>
      <c r="I20" s="8"/>
      <c r="J20" s="8"/>
      <c r="K20" s="8"/>
      <c r="L20" s="8"/>
    </row>
    <row r="21" spans="1:12" s="1" customFormat="1" outlineLevel="1" x14ac:dyDescent="0.2">
      <c r="A21" s="41"/>
      <c r="B21" s="42"/>
      <c r="C21" s="43" t="s">
        <v>36</v>
      </c>
      <c r="D21" s="44"/>
      <c r="E21" s="45"/>
      <c r="F21" s="45"/>
      <c r="G21" s="46"/>
      <c r="H21" s="2"/>
      <c r="I21" s="2"/>
      <c r="J21" s="2"/>
      <c r="K21" s="2"/>
      <c r="L21" s="2"/>
    </row>
    <row r="22" spans="1:12" s="1" customFormat="1" outlineLevel="1" x14ac:dyDescent="0.2">
      <c r="A22" s="47"/>
      <c r="B22" s="48"/>
      <c r="C22" s="49" t="s">
        <v>37</v>
      </c>
      <c r="D22" s="50" t="s">
        <v>38</v>
      </c>
      <c r="E22" s="51"/>
      <c r="F22" s="51"/>
      <c r="G22" s="52">
        <v>7528389</v>
      </c>
      <c r="H22" s="2"/>
      <c r="I22" s="2"/>
      <c r="J22" s="2"/>
      <c r="K22" s="2"/>
      <c r="L22" s="2"/>
    </row>
    <row r="23" spans="1:12" s="1" customFormat="1" outlineLevel="1" x14ac:dyDescent="0.2">
      <c r="A23" s="41"/>
      <c r="B23" s="42"/>
      <c r="C23" s="43" t="s">
        <v>39</v>
      </c>
      <c r="D23" s="44" t="s">
        <v>38</v>
      </c>
      <c r="E23" s="45"/>
      <c r="F23" s="45"/>
      <c r="G23" s="46">
        <v>3715029</v>
      </c>
      <c r="H23" s="2"/>
      <c r="I23" s="2"/>
      <c r="J23" s="2"/>
      <c r="K23" s="2"/>
      <c r="L23" s="2"/>
    </row>
    <row r="24" spans="1:12" s="1" customFormat="1" outlineLevel="1" x14ac:dyDescent="0.2">
      <c r="A24" s="47"/>
      <c r="B24" s="48"/>
      <c r="C24" s="49" t="s">
        <v>40</v>
      </c>
      <c r="D24" s="50" t="s">
        <v>38</v>
      </c>
      <c r="E24" s="51"/>
      <c r="F24" s="51"/>
      <c r="G24" s="52">
        <v>3266355</v>
      </c>
      <c r="H24" s="2"/>
      <c r="I24" s="2"/>
      <c r="J24" s="2"/>
      <c r="K24" s="2"/>
      <c r="L24" s="2"/>
    </row>
    <row r="25" spans="1:12" s="1" customFormat="1" outlineLevel="1" x14ac:dyDescent="0.2">
      <c r="A25" s="41"/>
      <c r="B25" s="42"/>
      <c r="C25" s="43" t="s">
        <v>41</v>
      </c>
      <c r="D25" s="44" t="s">
        <v>38</v>
      </c>
      <c r="E25" s="45"/>
      <c r="F25" s="45"/>
      <c r="G25" s="46">
        <v>1124331</v>
      </c>
      <c r="H25" s="2"/>
      <c r="I25" s="2"/>
      <c r="J25" s="2"/>
      <c r="K25" s="2"/>
      <c r="L25" s="2"/>
    </row>
    <row r="26" spans="1:12" s="1" customFormat="1" outlineLevel="1" x14ac:dyDescent="0.2">
      <c r="A26" s="47"/>
      <c r="B26" s="48"/>
      <c r="C26" s="49" t="s">
        <v>42</v>
      </c>
      <c r="D26" s="50" t="s">
        <v>38</v>
      </c>
      <c r="E26" s="51"/>
      <c r="F26" s="51"/>
      <c r="G26" s="52">
        <v>16108840</v>
      </c>
      <c r="H26" s="2"/>
      <c r="I26" s="2"/>
      <c r="J26" s="2"/>
      <c r="K26" s="2"/>
      <c r="L26" s="2"/>
    </row>
    <row r="27" spans="1:12" s="1" customFormat="1" outlineLevel="1" x14ac:dyDescent="0.2">
      <c r="A27" s="47"/>
      <c r="B27" s="48"/>
      <c r="C27" s="49" t="s">
        <v>43</v>
      </c>
      <c r="D27" s="50" t="s">
        <v>44</v>
      </c>
      <c r="E27" s="53">
        <v>1338</v>
      </c>
      <c r="F27" s="51"/>
      <c r="G27" s="52"/>
      <c r="H27" s="2"/>
      <c r="I27" s="2"/>
      <c r="J27" s="2"/>
      <c r="K27" s="2"/>
      <c r="L27" s="2"/>
    </row>
    <row r="28" spans="1:12" s="1" customFormat="1" x14ac:dyDescent="0.2">
      <c r="A28" s="260"/>
      <c r="B28" s="261"/>
      <c r="C28" s="261"/>
      <c r="D28" s="261"/>
      <c r="E28" s="261"/>
      <c r="F28" s="261"/>
      <c r="G28" s="262"/>
      <c r="H28" s="2"/>
      <c r="I28" s="2"/>
      <c r="J28" s="2"/>
      <c r="K28" s="2"/>
      <c r="L28" s="2"/>
    </row>
    <row r="29" spans="1:12" ht="28.5" x14ac:dyDescent="0.2">
      <c r="A29" s="35"/>
      <c r="B29" s="36" t="s">
        <v>326</v>
      </c>
      <c r="C29" s="37" t="s">
        <v>327</v>
      </c>
      <c r="D29" s="38"/>
      <c r="E29" s="39"/>
      <c r="F29" s="39"/>
      <c r="G29" s="40" t="s">
        <v>1191</v>
      </c>
      <c r="H29" s="8"/>
      <c r="I29" s="8"/>
      <c r="J29" s="8"/>
      <c r="K29" s="8"/>
      <c r="L29" s="8"/>
    </row>
    <row r="30" spans="1:12" s="1" customFormat="1" outlineLevel="1" x14ac:dyDescent="0.2">
      <c r="A30" s="41"/>
      <c r="B30" s="42"/>
      <c r="C30" s="43" t="s">
        <v>36</v>
      </c>
      <c r="D30" s="44"/>
      <c r="E30" s="45"/>
      <c r="F30" s="45"/>
      <c r="G30" s="46"/>
      <c r="H30" s="2"/>
      <c r="I30" s="2"/>
      <c r="J30" s="2"/>
      <c r="K30" s="2"/>
      <c r="L30" s="2"/>
    </row>
    <row r="31" spans="1:12" s="1" customFormat="1" outlineLevel="1" x14ac:dyDescent="0.2">
      <c r="A31" s="47"/>
      <c r="B31" s="48"/>
      <c r="C31" s="49" t="s">
        <v>37</v>
      </c>
      <c r="D31" s="50" t="s">
        <v>38</v>
      </c>
      <c r="E31" s="51"/>
      <c r="F31" s="51"/>
      <c r="G31" s="52">
        <v>1018164</v>
      </c>
      <c r="H31" s="2"/>
      <c r="I31" s="2"/>
      <c r="J31" s="2"/>
      <c r="K31" s="2"/>
      <c r="L31" s="2"/>
    </row>
    <row r="32" spans="1:12" s="1" customFormat="1" outlineLevel="1" x14ac:dyDescent="0.2">
      <c r="A32" s="41"/>
      <c r="B32" s="42"/>
      <c r="C32" s="43" t="s">
        <v>39</v>
      </c>
      <c r="D32" s="44" t="s">
        <v>38</v>
      </c>
      <c r="E32" s="45"/>
      <c r="F32" s="45"/>
      <c r="G32" s="46">
        <v>500929</v>
      </c>
      <c r="H32" s="2"/>
      <c r="I32" s="2"/>
      <c r="J32" s="2"/>
      <c r="K32" s="2"/>
      <c r="L32" s="2"/>
    </row>
    <row r="33" spans="1:12" s="1" customFormat="1" outlineLevel="1" x14ac:dyDescent="0.2">
      <c r="A33" s="47"/>
      <c r="B33" s="48"/>
      <c r="C33" s="49" t="s">
        <v>40</v>
      </c>
      <c r="D33" s="50" t="s">
        <v>38</v>
      </c>
      <c r="E33" s="51"/>
      <c r="F33" s="51"/>
      <c r="G33" s="52">
        <v>400672</v>
      </c>
      <c r="H33" s="2"/>
      <c r="I33" s="2"/>
      <c r="J33" s="2"/>
      <c r="K33" s="2"/>
      <c r="L33" s="2"/>
    </row>
    <row r="34" spans="1:12" s="1" customFormat="1" outlineLevel="1" x14ac:dyDescent="0.2">
      <c r="A34" s="41"/>
      <c r="B34" s="42"/>
      <c r="C34" s="43" t="s">
        <v>41</v>
      </c>
      <c r="D34" s="44" t="s">
        <v>38</v>
      </c>
      <c r="E34" s="45"/>
      <c r="F34" s="45"/>
      <c r="G34" s="46">
        <v>138811</v>
      </c>
      <c r="H34" s="2"/>
      <c r="I34" s="2"/>
      <c r="J34" s="2"/>
      <c r="K34" s="2"/>
      <c r="L34" s="2"/>
    </row>
    <row r="35" spans="1:12" s="1" customFormat="1" outlineLevel="1" x14ac:dyDescent="0.2">
      <c r="A35" s="47"/>
      <c r="B35" s="48"/>
      <c r="C35" s="49" t="s">
        <v>42</v>
      </c>
      <c r="D35" s="50" t="s">
        <v>38</v>
      </c>
      <c r="E35" s="51"/>
      <c r="F35" s="51"/>
      <c r="G35" s="52">
        <v>2599099</v>
      </c>
      <c r="H35" s="2"/>
      <c r="I35" s="2"/>
      <c r="J35" s="2"/>
      <c r="K35" s="2"/>
      <c r="L35" s="2"/>
    </row>
    <row r="36" spans="1:12" s="1" customFormat="1" outlineLevel="1" x14ac:dyDescent="0.2">
      <c r="A36" s="47"/>
      <c r="B36" s="48"/>
      <c r="C36" s="49" t="s">
        <v>43</v>
      </c>
      <c r="D36" s="50" t="s">
        <v>44</v>
      </c>
      <c r="E36" s="53">
        <v>180</v>
      </c>
      <c r="F36" s="51"/>
      <c r="G36" s="52"/>
      <c r="H36" s="2"/>
      <c r="I36" s="2"/>
      <c r="J36" s="2"/>
      <c r="K36" s="2"/>
      <c r="L36" s="2"/>
    </row>
    <row r="37" spans="1:12" s="1" customFormat="1" x14ac:dyDescent="0.2">
      <c r="A37" s="260"/>
      <c r="B37" s="261"/>
      <c r="C37" s="261"/>
      <c r="D37" s="261"/>
      <c r="E37" s="261"/>
      <c r="F37" s="261"/>
      <c r="G37" s="262"/>
      <c r="H37" s="2"/>
      <c r="I37" s="2"/>
      <c r="J37" s="2"/>
      <c r="K37" s="2"/>
      <c r="L37" s="2"/>
    </row>
    <row r="38" spans="1:12" s="1" customFormat="1" x14ac:dyDescent="0.2">
      <c r="A38" s="98"/>
      <c r="B38" s="240"/>
      <c r="C38" s="240"/>
      <c r="D38" s="240"/>
      <c r="E38" s="274" t="s">
        <v>328</v>
      </c>
      <c r="F38" s="274"/>
      <c r="G38" s="275"/>
      <c r="H38" s="2"/>
      <c r="I38" s="2"/>
      <c r="J38" s="2"/>
      <c r="K38" s="2"/>
      <c r="L38" s="2"/>
    </row>
    <row r="39" spans="1:12" s="55" customFormat="1" ht="44.25" x14ac:dyDescent="0.2">
      <c r="A39" s="56" t="s">
        <v>45</v>
      </c>
      <c r="B39" s="57" t="s">
        <v>329</v>
      </c>
      <c r="C39" s="58" t="s">
        <v>1142</v>
      </c>
      <c r="D39" s="59" t="s">
        <v>330</v>
      </c>
      <c r="E39" s="99">
        <v>191.47800000000001</v>
      </c>
      <c r="F39" s="60">
        <v>419</v>
      </c>
      <c r="G39" s="61">
        <v>80229</v>
      </c>
    </row>
    <row r="40" spans="1:12" s="55" customFormat="1" ht="79.5" x14ac:dyDescent="0.2">
      <c r="A40" s="56" t="s">
        <v>49</v>
      </c>
      <c r="B40" s="57" t="s">
        <v>331</v>
      </c>
      <c r="C40" s="58" t="s">
        <v>1143</v>
      </c>
      <c r="D40" s="59" t="s">
        <v>330</v>
      </c>
      <c r="E40" s="99">
        <v>5.9219999999999997</v>
      </c>
      <c r="F40" s="60">
        <v>15633</v>
      </c>
      <c r="G40" s="61">
        <v>92579</v>
      </c>
    </row>
    <row r="41" spans="1:12" s="55" customFormat="1" ht="25.5" x14ac:dyDescent="0.2">
      <c r="A41" s="56" t="s">
        <v>71</v>
      </c>
      <c r="B41" s="57" t="s">
        <v>332</v>
      </c>
      <c r="C41" s="58" t="s">
        <v>1144</v>
      </c>
      <c r="D41" s="59" t="s">
        <v>330</v>
      </c>
      <c r="E41" s="99">
        <v>9.8800000000000008</v>
      </c>
      <c r="F41" s="60">
        <v>152</v>
      </c>
      <c r="G41" s="61">
        <v>1502</v>
      </c>
    </row>
    <row r="42" spans="1:12" s="55" customFormat="1" ht="25.5" x14ac:dyDescent="0.2">
      <c r="A42" s="56" t="s">
        <v>75</v>
      </c>
      <c r="B42" s="57" t="s">
        <v>333</v>
      </c>
      <c r="C42" s="58" t="s">
        <v>1145</v>
      </c>
      <c r="D42" s="59" t="s">
        <v>330</v>
      </c>
      <c r="E42" s="99">
        <v>9.8800000000000008</v>
      </c>
      <c r="F42" s="60">
        <v>130</v>
      </c>
      <c r="G42" s="61">
        <v>1284</v>
      </c>
    </row>
    <row r="43" spans="1:12" s="55" customFormat="1" ht="25.5" x14ac:dyDescent="0.2">
      <c r="A43" s="56" t="s">
        <v>79</v>
      </c>
      <c r="B43" s="57" t="s">
        <v>334</v>
      </c>
      <c r="C43" s="58" t="s">
        <v>1146</v>
      </c>
      <c r="D43" s="59" t="s">
        <v>330</v>
      </c>
      <c r="E43" s="99">
        <v>168.768</v>
      </c>
      <c r="F43" s="60">
        <v>107</v>
      </c>
      <c r="G43" s="61">
        <v>18058</v>
      </c>
    </row>
    <row r="44" spans="1:12" s="55" customFormat="1" ht="25.5" x14ac:dyDescent="0.2">
      <c r="A44" s="56" t="s">
        <v>82</v>
      </c>
      <c r="B44" s="57" t="s">
        <v>335</v>
      </c>
      <c r="C44" s="58" t="s">
        <v>1147</v>
      </c>
      <c r="D44" s="59" t="s">
        <v>336</v>
      </c>
      <c r="E44" s="99">
        <v>18.751999999999999</v>
      </c>
      <c r="F44" s="60">
        <v>5542</v>
      </c>
      <c r="G44" s="61">
        <v>103924</v>
      </c>
    </row>
    <row r="45" spans="1:12" s="55" customFormat="1" ht="41.25" x14ac:dyDescent="0.2">
      <c r="A45" s="56" t="s">
        <v>86</v>
      </c>
      <c r="B45" s="57" t="s">
        <v>337</v>
      </c>
      <c r="C45" s="58" t="s">
        <v>1148</v>
      </c>
      <c r="D45" s="59" t="s">
        <v>338</v>
      </c>
      <c r="E45" s="99">
        <v>168.768</v>
      </c>
      <c r="F45" s="60">
        <v>821</v>
      </c>
      <c r="G45" s="61">
        <v>138559</v>
      </c>
    </row>
    <row r="46" spans="1:12" s="1" customFormat="1" x14ac:dyDescent="0.2">
      <c r="A46" s="98"/>
      <c r="B46" s="240"/>
      <c r="C46" s="240"/>
      <c r="D46" s="240"/>
      <c r="E46" s="274" t="s">
        <v>339</v>
      </c>
      <c r="F46" s="274"/>
      <c r="G46" s="275"/>
      <c r="H46" s="2"/>
      <c r="I46" s="2"/>
      <c r="J46" s="2"/>
      <c r="K46" s="2"/>
      <c r="L46" s="2"/>
    </row>
    <row r="47" spans="1:12" s="55" customFormat="1" ht="25.5" x14ac:dyDescent="0.2">
      <c r="A47" s="56" t="s">
        <v>90</v>
      </c>
      <c r="B47" s="57" t="s">
        <v>340</v>
      </c>
      <c r="C47" s="58" t="s">
        <v>1149</v>
      </c>
      <c r="D47" s="59" t="s">
        <v>330</v>
      </c>
      <c r="E47" s="99">
        <v>1.1559999999999999</v>
      </c>
      <c r="F47" s="60">
        <v>21808</v>
      </c>
      <c r="G47" s="61">
        <v>25210</v>
      </c>
    </row>
    <row r="48" spans="1:12" s="55" customFormat="1" ht="22.5" x14ac:dyDescent="0.2">
      <c r="A48" s="56" t="s">
        <v>94</v>
      </c>
      <c r="B48" s="57" t="s">
        <v>1192</v>
      </c>
      <c r="C48" s="58" t="s">
        <v>627</v>
      </c>
      <c r="D48" s="59" t="s">
        <v>330</v>
      </c>
      <c r="E48" s="99">
        <v>1.2947200000000001</v>
      </c>
      <c r="F48" s="60">
        <v>5444</v>
      </c>
      <c r="G48" s="61">
        <v>7048</v>
      </c>
    </row>
    <row r="49" spans="1:12" s="55" customFormat="1" ht="32.25" x14ac:dyDescent="0.2">
      <c r="A49" s="56" t="s">
        <v>97</v>
      </c>
      <c r="B49" s="57" t="s">
        <v>341</v>
      </c>
      <c r="C49" s="58" t="s">
        <v>1150</v>
      </c>
      <c r="D49" s="59" t="s">
        <v>330</v>
      </c>
      <c r="E49" s="99">
        <v>6.4</v>
      </c>
      <c r="F49" s="60">
        <v>64600</v>
      </c>
      <c r="G49" s="61">
        <v>413440</v>
      </c>
    </row>
    <row r="50" spans="1:12" s="55" customFormat="1" ht="25.5" x14ac:dyDescent="0.2">
      <c r="A50" s="56" t="s">
        <v>101</v>
      </c>
      <c r="B50" s="57" t="s">
        <v>342</v>
      </c>
      <c r="C50" s="58" t="s">
        <v>632</v>
      </c>
      <c r="D50" s="59" t="s">
        <v>68</v>
      </c>
      <c r="E50" s="99">
        <v>0.16639999999999999</v>
      </c>
      <c r="F50" s="60">
        <v>360429</v>
      </c>
      <c r="G50" s="61">
        <v>59975</v>
      </c>
    </row>
    <row r="51" spans="1:12" s="55" customFormat="1" ht="25.5" x14ac:dyDescent="0.2">
      <c r="A51" s="56" t="s">
        <v>144</v>
      </c>
      <c r="B51" s="57" t="s">
        <v>343</v>
      </c>
      <c r="C51" s="58" t="s">
        <v>344</v>
      </c>
      <c r="D51" s="59" t="s">
        <v>68</v>
      </c>
      <c r="E51" s="99">
        <v>4.3200000000000002E-2</v>
      </c>
      <c r="F51" s="60">
        <v>348324</v>
      </c>
      <c r="G51" s="61">
        <v>15048</v>
      </c>
    </row>
    <row r="52" spans="1:12" s="55" customFormat="1" ht="25.5" x14ac:dyDescent="0.2">
      <c r="A52" s="56" t="s">
        <v>147</v>
      </c>
      <c r="B52" s="57" t="s">
        <v>345</v>
      </c>
      <c r="C52" s="58" t="s">
        <v>346</v>
      </c>
      <c r="D52" s="59" t="s">
        <v>68</v>
      </c>
      <c r="E52" s="99">
        <v>0.28160000000000002</v>
      </c>
      <c r="F52" s="60">
        <v>307164</v>
      </c>
      <c r="G52" s="61">
        <v>86497</v>
      </c>
    </row>
    <row r="53" spans="1:12" s="55" customFormat="1" ht="22.5" x14ac:dyDescent="0.2">
      <c r="A53" s="56" t="s">
        <v>150</v>
      </c>
      <c r="B53" s="57" t="s">
        <v>347</v>
      </c>
      <c r="C53" s="58" t="s">
        <v>1151</v>
      </c>
      <c r="D53" s="59" t="s">
        <v>68</v>
      </c>
      <c r="E53" s="99">
        <v>0.1004</v>
      </c>
      <c r="F53" s="60">
        <v>1310833</v>
      </c>
      <c r="G53" s="61">
        <v>131608</v>
      </c>
    </row>
    <row r="54" spans="1:12" s="55" customFormat="1" ht="25.5" x14ac:dyDescent="0.2">
      <c r="A54" s="56" t="s">
        <v>153</v>
      </c>
      <c r="B54" s="57" t="s">
        <v>348</v>
      </c>
      <c r="C54" s="58" t="s">
        <v>1152</v>
      </c>
      <c r="D54" s="59" t="s">
        <v>349</v>
      </c>
      <c r="E54" s="99">
        <v>21.52</v>
      </c>
      <c r="F54" s="60">
        <v>5278</v>
      </c>
      <c r="G54" s="61">
        <v>113583</v>
      </c>
    </row>
    <row r="55" spans="1:12" s="1" customFormat="1" x14ac:dyDescent="0.2">
      <c r="A55" s="98"/>
      <c r="B55" s="240"/>
      <c r="C55" s="240"/>
      <c r="D55" s="240"/>
      <c r="E55" s="274" t="s">
        <v>350</v>
      </c>
      <c r="F55" s="274"/>
      <c r="G55" s="275"/>
      <c r="H55" s="2"/>
      <c r="I55" s="2"/>
      <c r="J55" s="2"/>
      <c r="K55" s="2"/>
      <c r="L55" s="2"/>
    </row>
    <row r="56" spans="1:12" s="55" customFormat="1" ht="25.5" x14ac:dyDescent="0.2">
      <c r="A56" s="56" t="s">
        <v>156</v>
      </c>
      <c r="B56" s="57" t="s">
        <v>340</v>
      </c>
      <c r="C56" s="58" t="s">
        <v>1149</v>
      </c>
      <c r="D56" s="59" t="s">
        <v>330</v>
      </c>
      <c r="E56" s="99">
        <v>0.8</v>
      </c>
      <c r="F56" s="60">
        <v>21808</v>
      </c>
      <c r="G56" s="61">
        <v>17446</v>
      </c>
    </row>
    <row r="57" spans="1:12" s="55" customFormat="1" ht="22.5" x14ac:dyDescent="0.2">
      <c r="A57" s="56" t="s">
        <v>159</v>
      </c>
      <c r="B57" s="57" t="s">
        <v>1192</v>
      </c>
      <c r="C57" s="58" t="s">
        <v>627</v>
      </c>
      <c r="D57" s="59" t="s">
        <v>330</v>
      </c>
      <c r="E57" s="99">
        <v>0.89600000000000002</v>
      </c>
      <c r="F57" s="60">
        <v>5444</v>
      </c>
      <c r="G57" s="61">
        <v>4878</v>
      </c>
    </row>
    <row r="58" spans="1:12" s="55" customFormat="1" ht="41.25" x14ac:dyDescent="0.2">
      <c r="A58" s="56" t="s">
        <v>162</v>
      </c>
      <c r="B58" s="57" t="s">
        <v>351</v>
      </c>
      <c r="C58" s="58" t="s">
        <v>1153</v>
      </c>
      <c r="D58" s="59" t="s">
        <v>352</v>
      </c>
      <c r="E58" s="99">
        <v>0.96</v>
      </c>
      <c r="F58" s="60">
        <v>78180</v>
      </c>
      <c r="G58" s="61">
        <v>75053</v>
      </c>
    </row>
    <row r="59" spans="1:12" s="55" customFormat="1" ht="22.5" x14ac:dyDescent="0.2">
      <c r="A59" s="56" t="s">
        <v>165</v>
      </c>
      <c r="B59" s="57" t="s">
        <v>353</v>
      </c>
      <c r="C59" s="58" t="s">
        <v>354</v>
      </c>
      <c r="D59" s="59" t="s">
        <v>355</v>
      </c>
      <c r="E59" s="60">
        <v>8</v>
      </c>
      <c r="F59" s="99">
        <v>22318.21</v>
      </c>
      <c r="G59" s="61">
        <v>178546</v>
      </c>
    </row>
    <row r="60" spans="1:12" s="55" customFormat="1" ht="41.25" x14ac:dyDescent="0.2">
      <c r="A60" s="56" t="s">
        <v>168</v>
      </c>
      <c r="B60" s="57" t="s">
        <v>356</v>
      </c>
      <c r="C60" s="58" t="s">
        <v>1154</v>
      </c>
      <c r="D60" s="59" t="s">
        <v>352</v>
      </c>
      <c r="E60" s="99">
        <v>1.52</v>
      </c>
      <c r="F60" s="60">
        <v>180488</v>
      </c>
      <c r="G60" s="61">
        <v>274342</v>
      </c>
    </row>
    <row r="61" spans="1:12" s="55" customFormat="1" x14ac:dyDescent="0.2">
      <c r="A61" s="56" t="s">
        <v>171</v>
      </c>
      <c r="B61" s="57" t="s">
        <v>357</v>
      </c>
      <c r="C61" s="58" t="s">
        <v>358</v>
      </c>
      <c r="D61" s="59" t="s">
        <v>355</v>
      </c>
      <c r="E61" s="60">
        <v>8</v>
      </c>
      <c r="F61" s="60">
        <v>80960</v>
      </c>
      <c r="G61" s="61">
        <v>647680</v>
      </c>
    </row>
    <row r="62" spans="1:12" s="55" customFormat="1" ht="22.5" x14ac:dyDescent="0.2">
      <c r="A62" s="56" t="s">
        <v>174</v>
      </c>
      <c r="B62" s="57" t="s">
        <v>359</v>
      </c>
      <c r="C62" s="58" t="s">
        <v>360</v>
      </c>
      <c r="D62" s="59" t="s">
        <v>330</v>
      </c>
      <c r="E62" s="99">
        <v>5.8000000000000003E-2</v>
      </c>
      <c r="F62" s="60">
        <v>21691</v>
      </c>
      <c r="G62" s="61">
        <v>1258</v>
      </c>
    </row>
    <row r="63" spans="1:12" s="55" customFormat="1" ht="25.5" x14ac:dyDescent="0.2">
      <c r="A63" s="56" t="s">
        <v>177</v>
      </c>
      <c r="B63" s="57" t="s">
        <v>361</v>
      </c>
      <c r="C63" s="58" t="s">
        <v>362</v>
      </c>
      <c r="D63" s="59" t="s">
        <v>78</v>
      </c>
      <c r="E63" s="60">
        <v>2</v>
      </c>
      <c r="F63" s="99">
        <v>7194.11</v>
      </c>
      <c r="G63" s="61">
        <v>14388</v>
      </c>
    </row>
    <row r="64" spans="1:12" s="55" customFormat="1" ht="25.5" x14ac:dyDescent="0.2">
      <c r="A64" s="56" t="s">
        <v>180</v>
      </c>
      <c r="B64" s="57" t="s">
        <v>348</v>
      </c>
      <c r="C64" s="58" t="s">
        <v>1152</v>
      </c>
      <c r="D64" s="59" t="s">
        <v>349</v>
      </c>
      <c r="E64" s="99">
        <v>11.28</v>
      </c>
      <c r="F64" s="60">
        <v>5278</v>
      </c>
      <c r="G64" s="61">
        <v>59536</v>
      </c>
    </row>
    <row r="65" spans="1:12" s="1" customFormat="1" x14ac:dyDescent="0.2">
      <c r="A65" s="98"/>
      <c r="B65" s="240"/>
      <c r="C65" s="240"/>
      <c r="D65" s="240"/>
      <c r="E65" s="274" t="s">
        <v>363</v>
      </c>
      <c r="F65" s="274"/>
      <c r="G65" s="275"/>
      <c r="H65" s="2"/>
      <c r="I65" s="2"/>
      <c r="J65" s="2"/>
      <c r="K65" s="2"/>
      <c r="L65" s="2"/>
    </row>
    <row r="66" spans="1:12" s="55" customFormat="1" ht="32.25" x14ac:dyDescent="0.2">
      <c r="A66" s="56" t="s">
        <v>183</v>
      </c>
      <c r="B66" s="57" t="s">
        <v>364</v>
      </c>
      <c r="C66" s="58" t="s">
        <v>1155</v>
      </c>
      <c r="D66" s="59" t="s">
        <v>365</v>
      </c>
      <c r="E66" s="99">
        <v>0.92359999999999998</v>
      </c>
      <c r="F66" s="60">
        <v>379918</v>
      </c>
      <c r="G66" s="61">
        <v>350892</v>
      </c>
    </row>
    <row r="67" spans="1:12" s="55" customFormat="1" ht="22.5" x14ac:dyDescent="0.2">
      <c r="A67" s="56" t="s">
        <v>186</v>
      </c>
      <c r="B67" s="57" t="s">
        <v>366</v>
      </c>
      <c r="C67" s="58" t="s">
        <v>1156</v>
      </c>
      <c r="D67" s="59" t="s">
        <v>68</v>
      </c>
      <c r="E67" s="99">
        <v>1.1240000000000001</v>
      </c>
      <c r="F67" s="60">
        <v>977861</v>
      </c>
      <c r="G67" s="61">
        <v>1099116</v>
      </c>
    </row>
    <row r="68" spans="1:12" s="55" customFormat="1" ht="25.5" x14ac:dyDescent="0.2">
      <c r="A68" s="56" t="s">
        <v>189</v>
      </c>
      <c r="B68" s="57" t="s">
        <v>367</v>
      </c>
      <c r="C68" s="58" t="s">
        <v>1157</v>
      </c>
      <c r="D68" s="59" t="s">
        <v>368</v>
      </c>
      <c r="E68" s="99">
        <v>24.937200000000001</v>
      </c>
      <c r="F68" s="60">
        <v>251</v>
      </c>
      <c r="G68" s="61">
        <v>6259</v>
      </c>
    </row>
    <row r="69" spans="1:12" ht="15" x14ac:dyDescent="0.2">
      <c r="A69" s="35"/>
      <c r="B69" s="36" t="s">
        <v>369</v>
      </c>
      <c r="C69" s="37" t="s">
        <v>370</v>
      </c>
      <c r="D69" s="38"/>
      <c r="E69" s="39"/>
      <c r="F69" s="39"/>
      <c r="G69" s="40" t="s">
        <v>371</v>
      </c>
      <c r="H69" s="8"/>
      <c r="I69" s="8"/>
      <c r="J69" s="8"/>
      <c r="K69" s="8"/>
      <c r="L69" s="8"/>
    </row>
    <row r="70" spans="1:12" s="1" customFormat="1" outlineLevel="1" x14ac:dyDescent="0.2">
      <c r="A70" s="41"/>
      <c r="B70" s="42"/>
      <c r="C70" s="43" t="s">
        <v>36</v>
      </c>
      <c r="D70" s="44"/>
      <c r="E70" s="45"/>
      <c r="F70" s="45"/>
      <c r="G70" s="46"/>
      <c r="H70" s="2"/>
      <c r="I70" s="2"/>
      <c r="J70" s="2"/>
      <c r="K70" s="2"/>
      <c r="L70" s="2"/>
    </row>
    <row r="71" spans="1:12" s="1" customFormat="1" outlineLevel="1" x14ac:dyDescent="0.2">
      <c r="A71" s="47"/>
      <c r="B71" s="48"/>
      <c r="C71" s="49" t="s">
        <v>37</v>
      </c>
      <c r="D71" s="50" t="s">
        <v>38</v>
      </c>
      <c r="E71" s="51"/>
      <c r="F71" s="51"/>
      <c r="G71" s="52">
        <v>697959</v>
      </c>
      <c r="H71" s="2"/>
      <c r="I71" s="2"/>
      <c r="J71" s="2"/>
      <c r="K71" s="2"/>
      <c r="L71" s="2"/>
    </row>
    <row r="72" spans="1:12" s="1" customFormat="1" outlineLevel="1" x14ac:dyDescent="0.2">
      <c r="A72" s="41"/>
      <c r="B72" s="42"/>
      <c r="C72" s="43" t="s">
        <v>39</v>
      </c>
      <c r="D72" s="44" t="s">
        <v>38</v>
      </c>
      <c r="E72" s="45"/>
      <c r="F72" s="45"/>
      <c r="G72" s="46">
        <v>345105</v>
      </c>
      <c r="H72" s="2"/>
      <c r="I72" s="2"/>
      <c r="J72" s="2"/>
      <c r="K72" s="2"/>
      <c r="L72" s="2"/>
    </row>
    <row r="73" spans="1:12" s="1" customFormat="1" outlineLevel="1" x14ac:dyDescent="0.2">
      <c r="A73" s="47"/>
      <c r="B73" s="48"/>
      <c r="C73" s="49" t="s">
        <v>40</v>
      </c>
      <c r="D73" s="50" t="s">
        <v>38</v>
      </c>
      <c r="E73" s="51"/>
      <c r="F73" s="51"/>
      <c r="G73" s="52">
        <v>246449</v>
      </c>
      <c r="H73" s="2"/>
      <c r="I73" s="2"/>
      <c r="J73" s="2"/>
      <c r="K73" s="2"/>
      <c r="L73" s="2"/>
    </row>
    <row r="74" spans="1:12" s="1" customFormat="1" outlineLevel="1" x14ac:dyDescent="0.2">
      <c r="A74" s="41"/>
      <c r="B74" s="42"/>
      <c r="C74" s="43" t="s">
        <v>41</v>
      </c>
      <c r="D74" s="44" t="s">
        <v>38</v>
      </c>
      <c r="E74" s="45"/>
      <c r="F74" s="45"/>
      <c r="G74" s="46">
        <v>84021</v>
      </c>
      <c r="H74" s="2"/>
      <c r="I74" s="2"/>
      <c r="J74" s="2"/>
      <c r="K74" s="2"/>
      <c r="L74" s="2"/>
    </row>
    <row r="75" spans="1:12" s="1" customFormat="1" outlineLevel="1" x14ac:dyDescent="0.2">
      <c r="A75" s="47"/>
      <c r="B75" s="48"/>
      <c r="C75" s="49" t="s">
        <v>42</v>
      </c>
      <c r="D75" s="50" t="s">
        <v>38</v>
      </c>
      <c r="E75" s="51"/>
      <c r="F75" s="51"/>
      <c r="G75" s="52">
        <v>1330158</v>
      </c>
      <c r="H75" s="2"/>
      <c r="I75" s="2"/>
      <c r="J75" s="2"/>
      <c r="K75" s="2"/>
      <c r="L75" s="2"/>
    </row>
    <row r="76" spans="1:12" s="1" customFormat="1" outlineLevel="1" x14ac:dyDescent="0.2">
      <c r="A76" s="47"/>
      <c r="B76" s="48"/>
      <c r="C76" s="49" t="s">
        <v>43</v>
      </c>
      <c r="D76" s="50" t="s">
        <v>44</v>
      </c>
      <c r="E76" s="53">
        <v>119</v>
      </c>
      <c r="F76" s="51"/>
      <c r="G76" s="52"/>
      <c r="H76" s="2"/>
      <c r="I76" s="2"/>
      <c r="J76" s="2"/>
      <c r="K76" s="2"/>
      <c r="L76" s="2"/>
    </row>
    <row r="77" spans="1:12" s="1" customFormat="1" x14ac:dyDescent="0.2">
      <c r="A77" s="260"/>
      <c r="B77" s="261"/>
      <c r="C77" s="261"/>
      <c r="D77" s="261"/>
      <c r="E77" s="261"/>
      <c r="F77" s="261"/>
      <c r="G77" s="262"/>
      <c r="H77" s="2"/>
      <c r="I77" s="2"/>
      <c r="J77" s="2"/>
      <c r="K77" s="2"/>
      <c r="L77" s="2"/>
    </row>
    <row r="78" spans="1:12" s="1" customFormat="1" x14ac:dyDescent="0.2">
      <c r="A78" s="98"/>
      <c r="B78" s="240"/>
      <c r="C78" s="240"/>
      <c r="D78" s="240"/>
      <c r="E78" s="274" t="s">
        <v>328</v>
      </c>
      <c r="F78" s="274"/>
      <c r="G78" s="275"/>
      <c r="H78" s="2"/>
      <c r="I78" s="2"/>
      <c r="J78" s="2"/>
      <c r="K78" s="2"/>
      <c r="L78" s="2"/>
    </row>
    <row r="79" spans="1:12" s="55" customFormat="1" ht="44.25" x14ac:dyDescent="0.2">
      <c r="A79" s="56" t="s">
        <v>192</v>
      </c>
      <c r="B79" s="57" t="s">
        <v>329</v>
      </c>
      <c r="C79" s="58" t="s">
        <v>1142</v>
      </c>
      <c r="D79" s="59" t="s">
        <v>330</v>
      </c>
      <c r="E79" s="99">
        <v>126.3522</v>
      </c>
      <c r="F79" s="60">
        <v>419</v>
      </c>
      <c r="G79" s="61">
        <v>52942</v>
      </c>
    </row>
    <row r="80" spans="1:12" s="55" customFormat="1" ht="79.5" x14ac:dyDescent="0.2">
      <c r="A80" s="56" t="s">
        <v>195</v>
      </c>
      <c r="B80" s="57" t="s">
        <v>331</v>
      </c>
      <c r="C80" s="58" t="s">
        <v>1143</v>
      </c>
      <c r="D80" s="59" t="s">
        <v>330</v>
      </c>
      <c r="E80" s="99">
        <v>3.9077999999999999</v>
      </c>
      <c r="F80" s="60">
        <v>15633</v>
      </c>
      <c r="G80" s="61">
        <v>61091</v>
      </c>
    </row>
    <row r="81" spans="1:12" s="55" customFormat="1" ht="25.5" x14ac:dyDescent="0.2">
      <c r="A81" s="56" t="s">
        <v>198</v>
      </c>
      <c r="B81" s="57" t="s">
        <v>332</v>
      </c>
      <c r="C81" s="58" t="s">
        <v>1144</v>
      </c>
      <c r="D81" s="59" t="s">
        <v>330</v>
      </c>
      <c r="E81" s="99">
        <v>4.78</v>
      </c>
      <c r="F81" s="60">
        <v>152</v>
      </c>
      <c r="G81" s="61">
        <v>727</v>
      </c>
    </row>
    <row r="82" spans="1:12" s="55" customFormat="1" ht="25.5" x14ac:dyDescent="0.2">
      <c r="A82" s="56" t="s">
        <v>201</v>
      </c>
      <c r="B82" s="57" t="s">
        <v>333</v>
      </c>
      <c r="C82" s="58" t="s">
        <v>1145</v>
      </c>
      <c r="D82" s="59" t="s">
        <v>330</v>
      </c>
      <c r="E82" s="99">
        <v>4.78</v>
      </c>
      <c r="F82" s="60">
        <v>130</v>
      </c>
      <c r="G82" s="61">
        <v>621</v>
      </c>
    </row>
    <row r="83" spans="1:12" s="55" customFormat="1" ht="25.5" x14ac:dyDescent="0.2">
      <c r="A83" s="56" t="s">
        <v>205</v>
      </c>
      <c r="B83" s="57" t="s">
        <v>334</v>
      </c>
      <c r="C83" s="58" t="s">
        <v>1146</v>
      </c>
      <c r="D83" s="59" t="s">
        <v>330</v>
      </c>
      <c r="E83" s="99">
        <v>112.914</v>
      </c>
      <c r="F83" s="60">
        <v>107</v>
      </c>
      <c r="G83" s="61">
        <v>12082</v>
      </c>
    </row>
    <row r="84" spans="1:12" s="55" customFormat="1" ht="25.5" x14ac:dyDescent="0.2">
      <c r="A84" s="56" t="s">
        <v>209</v>
      </c>
      <c r="B84" s="57" t="s">
        <v>335</v>
      </c>
      <c r="C84" s="58" t="s">
        <v>1147</v>
      </c>
      <c r="D84" s="59" t="s">
        <v>336</v>
      </c>
      <c r="E84" s="99">
        <v>12.545999999999999</v>
      </c>
      <c r="F84" s="60">
        <v>5542</v>
      </c>
      <c r="G84" s="61">
        <v>69530</v>
      </c>
    </row>
    <row r="85" spans="1:12" s="55" customFormat="1" ht="41.25" x14ac:dyDescent="0.2">
      <c r="A85" s="56" t="s">
        <v>212</v>
      </c>
      <c r="B85" s="57" t="s">
        <v>337</v>
      </c>
      <c r="C85" s="58" t="s">
        <v>1148</v>
      </c>
      <c r="D85" s="59" t="s">
        <v>338</v>
      </c>
      <c r="E85" s="99">
        <v>112.914</v>
      </c>
      <c r="F85" s="60">
        <v>821</v>
      </c>
      <c r="G85" s="61">
        <v>92702</v>
      </c>
    </row>
    <row r="86" spans="1:12" s="1" customFormat="1" x14ac:dyDescent="0.2">
      <c r="A86" s="98"/>
      <c r="B86" s="240"/>
      <c r="C86" s="240"/>
      <c r="D86" s="240"/>
      <c r="E86" s="274" t="s">
        <v>372</v>
      </c>
      <c r="F86" s="274"/>
      <c r="G86" s="275"/>
      <c r="H86" s="2"/>
      <c r="I86" s="2"/>
      <c r="J86" s="2"/>
      <c r="K86" s="2"/>
      <c r="L86" s="2"/>
    </row>
    <row r="87" spans="1:12" s="55" customFormat="1" ht="25.5" x14ac:dyDescent="0.2">
      <c r="A87" s="56" t="s">
        <v>216</v>
      </c>
      <c r="B87" s="57" t="s">
        <v>340</v>
      </c>
      <c r="C87" s="58" t="s">
        <v>1149</v>
      </c>
      <c r="D87" s="59" t="s">
        <v>330</v>
      </c>
      <c r="E87" s="99">
        <v>0.4</v>
      </c>
      <c r="F87" s="60">
        <v>21808</v>
      </c>
      <c r="G87" s="61">
        <v>8723</v>
      </c>
    </row>
    <row r="88" spans="1:12" s="55" customFormat="1" ht="22.5" x14ac:dyDescent="0.2">
      <c r="A88" s="56" t="s">
        <v>217</v>
      </c>
      <c r="B88" s="57" t="s">
        <v>1192</v>
      </c>
      <c r="C88" s="58" t="s">
        <v>627</v>
      </c>
      <c r="D88" s="59" t="s">
        <v>330</v>
      </c>
      <c r="E88" s="99">
        <v>0.44800000000000001</v>
      </c>
      <c r="F88" s="60">
        <v>5444</v>
      </c>
      <c r="G88" s="61">
        <v>2439</v>
      </c>
    </row>
    <row r="89" spans="1:12" s="55" customFormat="1" ht="41.25" x14ac:dyDescent="0.2">
      <c r="A89" s="56" t="s">
        <v>274</v>
      </c>
      <c r="B89" s="57" t="s">
        <v>351</v>
      </c>
      <c r="C89" s="58" t="s">
        <v>1153</v>
      </c>
      <c r="D89" s="59" t="s">
        <v>352</v>
      </c>
      <c r="E89" s="99">
        <v>0.48</v>
      </c>
      <c r="F89" s="60">
        <v>78180</v>
      </c>
      <c r="G89" s="61">
        <v>37526</v>
      </c>
    </row>
    <row r="90" spans="1:12" s="55" customFormat="1" ht="22.5" x14ac:dyDescent="0.2">
      <c r="A90" s="56" t="s">
        <v>277</v>
      </c>
      <c r="B90" s="57" t="s">
        <v>353</v>
      </c>
      <c r="C90" s="58" t="s">
        <v>354</v>
      </c>
      <c r="D90" s="59" t="s">
        <v>355</v>
      </c>
      <c r="E90" s="60">
        <v>4</v>
      </c>
      <c r="F90" s="99">
        <v>22318.21</v>
      </c>
      <c r="G90" s="61">
        <v>89273</v>
      </c>
    </row>
    <row r="91" spans="1:12" s="55" customFormat="1" ht="41.25" x14ac:dyDescent="0.2">
      <c r="A91" s="56" t="s">
        <v>280</v>
      </c>
      <c r="B91" s="57" t="s">
        <v>356</v>
      </c>
      <c r="C91" s="58" t="s">
        <v>1154</v>
      </c>
      <c r="D91" s="59" t="s">
        <v>352</v>
      </c>
      <c r="E91" s="99">
        <v>1.36</v>
      </c>
      <c r="F91" s="60">
        <v>180488</v>
      </c>
      <c r="G91" s="61">
        <v>245464</v>
      </c>
    </row>
    <row r="92" spans="1:12" s="55" customFormat="1" x14ac:dyDescent="0.2">
      <c r="A92" s="56" t="s">
        <v>282</v>
      </c>
      <c r="B92" s="57" t="s">
        <v>373</v>
      </c>
      <c r="C92" s="58" t="s">
        <v>374</v>
      </c>
      <c r="D92" s="59" t="s">
        <v>355</v>
      </c>
      <c r="E92" s="60">
        <v>4</v>
      </c>
      <c r="F92" s="99">
        <v>163907.85999999999</v>
      </c>
      <c r="G92" s="61">
        <v>655631</v>
      </c>
    </row>
    <row r="93" spans="1:12" s="55" customFormat="1" ht="22.5" x14ac:dyDescent="0.2">
      <c r="A93" s="56" t="s">
        <v>284</v>
      </c>
      <c r="B93" s="57" t="s">
        <v>375</v>
      </c>
      <c r="C93" s="58" t="s">
        <v>376</v>
      </c>
      <c r="D93" s="59" t="s">
        <v>355</v>
      </c>
      <c r="E93" s="60">
        <v>8</v>
      </c>
      <c r="F93" s="60">
        <v>4632</v>
      </c>
      <c r="G93" s="61">
        <v>37056</v>
      </c>
    </row>
    <row r="94" spans="1:12" s="55" customFormat="1" ht="22.5" x14ac:dyDescent="0.2">
      <c r="A94" s="56" t="s">
        <v>286</v>
      </c>
      <c r="B94" s="57" t="s">
        <v>377</v>
      </c>
      <c r="C94" s="58" t="s">
        <v>378</v>
      </c>
      <c r="D94" s="59" t="s">
        <v>330</v>
      </c>
      <c r="E94" s="99">
        <v>1.6</v>
      </c>
      <c r="F94" s="60">
        <v>72983</v>
      </c>
      <c r="G94" s="61">
        <v>116773</v>
      </c>
    </row>
    <row r="95" spans="1:12" s="55" customFormat="1" ht="41.25" x14ac:dyDescent="0.2">
      <c r="A95" s="56" t="s">
        <v>289</v>
      </c>
      <c r="B95" s="57" t="s">
        <v>379</v>
      </c>
      <c r="C95" s="58" t="s">
        <v>1158</v>
      </c>
      <c r="D95" s="59" t="s">
        <v>380</v>
      </c>
      <c r="E95" s="99">
        <v>0.08</v>
      </c>
      <c r="F95" s="60">
        <v>25991</v>
      </c>
      <c r="G95" s="61">
        <v>2079</v>
      </c>
    </row>
    <row r="96" spans="1:12" s="55" customFormat="1" ht="25.5" x14ac:dyDescent="0.2">
      <c r="A96" s="56" t="s">
        <v>292</v>
      </c>
      <c r="B96" s="57" t="s">
        <v>1193</v>
      </c>
      <c r="C96" s="58" t="s">
        <v>650</v>
      </c>
      <c r="D96" s="59" t="s">
        <v>330</v>
      </c>
      <c r="E96" s="99">
        <v>2.3199999999999998E-2</v>
      </c>
      <c r="F96" s="60">
        <v>7127</v>
      </c>
      <c r="G96" s="61">
        <v>165</v>
      </c>
    </row>
    <row r="97" spans="1:12" s="55" customFormat="1" ht="25.5" x14ac:dyDescent="0.2">
      <c r="A97" s="56" t="s">
        <v>295</v>
      </c>
      <c r="B97" s="57" t="s">
        <v>1194</v>
      </c>
      <c r="C97" s="58" t="s">
        <v>675</v>
      </c>
      <c r="D97" s="59" t="s">
        <v>330</v>
      </c>
      <c r="E97" s="99">
        <v>7.1999999999999998E-3</v>
      </c>
      <c r="F97" s="60">
        <v>7026</v>
      </c>
      <c r="G97" s="61">
        <v>51</v>
      </c>
    </row>
    <row r="98" spans="1:12" s="55" customFormat="1" ht="25.5" x14ac:dyDescent="0.2">
      <c r="A98" s="56" t="s">
        <v>298</v>
      </c>
      <c r="B98" s="57" t="s">
        <v>1195</v>
      </c>
      <c r="C98" s="58" t="s">
        <v>612</v>
      </c>
      <c r="D98" s="59" t="s">
        <v>330</v>
      </c>
      <c r="E98" s="99">
        <v>0.08</v>
      </c>
      <c r="F98" s="60">
        <v>5361</v>
      </c>
      <c r="G98" s="61">
        <v>429</v>
      </c>
    </row>
    <row r="99" spans="1:12" s="55" customFormat="1" ht="22.5" x14ac:dyDescent="0.2">
      <c r="A99" s="56" t="s">
        <v>301</v>
      </c>
      <c r="B99" s="57" t="s">
        <v>381</v>
      </c>
      <c r="C99" s="58" t="s">
        <v>1159</v>
      </c>
      <c r="D99" s="59" t="s">
        <v>330</v>
      </c>
      <c r="E99" s="99">
        <v>0.12</v>
      </c>
      <c r="F99" s="60">
        <v>42238</v>
      </c>
      <c r="G99" s="61">
        <v>5069</v>
      </c>
    </row>
    <row r="100" spans="1:12" s="55" customFormat="1" ht="38.25" x14ac:dyDescent="0.2">
      <c r="A100" s="56" t="s">
        <v>304</v>
      </c>
      <c r="B100" s="57" t="s">
        <v>348</v>
      </c>
      <c r="C100" s="58" t="s">
        <v>1160</v>
      </c>
      <c r="D100" s="59" t="s">
        <v>349</v>
      </c>
      <c r="E100" s="99">
        <v>32.619999999999997</v>
      </c>
      <c r="F100" s="60">
        <v>5278</v>
      </c>
      <c r="G100" s="61">
        <v>172168</v>
      </c>
    </row>
    <row r="101" spans="1:12" s="1" customFormat="1" x14ac:dyDescent="0.2">
      <c r="A101" s="98"/>
      <c r="B101" s="240"/>
      <c r="C101" s="240"/>
      <c r="D101" s="240"/>
      <c r="E101" s="274" t="s">
        <v>382</v>
      </c>
      <c r="F101" s="274"/>
      <c r="G101" s="275"/>
      <c r="H101" s="2"/>
      <c r="I101" s="2"/>
      <c r="J101" s="2"/>
      <c r="K101" s="2"/>
      <c r="L101" s="2"/>
    </row>
    <row r="102" spans="1:12" s="55" customFormat="1" ht="32.25" x14ac:dyDescent="0.2">
      <c r="A102" s="56" t="s">
        <v>307</v>
      </c>
      <c r="B102" s="57" t="s">
        <v>383</v>
      </c>
      <c r="C102" s="58" t="s">
        <v>1161</v>
      </c>
      <c r="D102" s="59" t="s">
        <v>365</v>
      </c>
      <c r="E102" s="99">
        <v>0.36</v>
      </c>
      <c r="F102" s="60">
        <v>583439</v>
      </c>
      <c r="G102" s="61">
        <v>210038</v>
      </c>
    </row>
    <row r="103" spans="1:12" s="55" customFormat="1" ht="38.25" x14ac:dyDescent="0.2">
      <c r="A103" s="56" t="s">
        <v>310</v>
      </c>
      <c r="B103" s="57" t="s">
        <v>384</v>
      </c>
      <c r="C103" s="58" t="s">
        <v>385</v>
      </c>
      <c r="D103" s="59" t="s">
        <v>68</v>
      </c>
      <c r="E103" s="99">
        <v>0.36</v>
      </c>
      <c r="F103" s="60">
        <v>1109851</v>
      </c>
      <c r="G103" s="61">
        <v>399546</v>
      </c>
    </row>
    <row r="104" spans="1:12" s="55" customFormat="1" ht="25.5" x14ac:dyDescent="0.2">
      <c r="A104" s="56" t="s">
        <v>313</v>
      </c>
      <c r="B104" s="57" t="s">
        <v>367</v>
      </c>
      <c r="C104" s="58" t="s">
        <v>1162</v>
      </c>
      <c r="D104" s="59" t="s">
        <v>368</v>
      </c>
      <c r="E104" s="99">
        <v>9.7200000000000006</v>
      </c>
      <c r="F104" s="60">
        <v>251</v>
      </c>
      <c r="G104" s="61">
        <v>2440</v>
      </c>
    </row>
    <row r="105" spans="1:12" ht="28.5" x14ac:dyDescent="0.2">
      <c r="A105" s="35"/>
      <c r="B105" s="36" t="s">
        <v>386</v>
      </c>
      <c r="C105" s="37" t="s">
        <v>387</v>
      </c>
      <c r="D105" s="38"/>
      <c r="E105" s="39"/>
      <c r="F105" s="39"/>
      <c r="G105" s="40" t="s">
        <v>1196</v>
      </c>
      <c r="H105" s="8"/>
      <c r="I105" s="8"/>
      <c r="J105" s="8"/>
      <c r="K105" s="8"/>
      <c r="L105" s="8"/>
    </row>
    <row r="106" spans="1:12" s="1" customFormat="1" outlineLevel="1" x14ac:dyDescent="0.2">
      <c r="A106" s="41"/>
      <c r="B106" s="42"/>
      <c r="C106" s="43" t="s">
        <v>36</v>
      </c>
      <c r="D106" s="44"/>
      <c r="E106" s="45"/>
      <c r="F106" s="45"/>
      <c r="G106" s="46"/>
      <c r="H106" s="2"/>
      <c r="I106" s="2"/>
      <c r="J106" s="2"/>
      <c r="K106" s="2"/>
      <c r="L106" s="2"/>
    </row>
    <row r="107" spans="1:12" s="1" customFormat="1" outlineLevel="1" x14ac:dyDescent="0.2">
      <c r="A107" s="47"/>
      <c r="B107" s="48"/>
      <c r="C107" s="49" t="s">
        <v>37</v>
      </c>
      <c r="D107" s="50" t="s">
        <v>38</v>
      </c>
      <c r="E107" s="51"/>
      <c r="F107" s="51"/>
      <c r="G107" s="52">
        <v>505122</v>
      </c>
      <c r="H107" s="2"/>
      <c r="I107" s="2"/>
      <c r="J107" s="2"/>
      <c r="K107" s="2"/>
      <c r="L107" s="2"/>
    </row>
    <row r="108" spans="1:12" s="1" customFormat="1" outlineLevel="1" x14ac:dyDescent="0.2">
      <c r="A108" s="41"/>
      <c r="B108" s="42"/>
      <c r="C108" s="43" t="s">
        <v>39</v>
      </c>
      <c r="D108" s="44" t="s">
        <v>38</v>
      </c>
      <c r="E108" s="45"/>
      <c r="F108" s="45"/>
      <c r="G108" s="46">
        <v>247736</v>
      </c>
      <c r="H108" s="2"/>
      <c r="I108" s="2"/>
      <c r="J108" s="2"/>
      <c r="K108" s="2"/>
      <c r="L108" s="2"/>
    </row>
    <row r="109" spans="1:12" s="1" customFormat="1" outlineLevel="1" x14ac:dyDescent="0.2">
      <c r="A109" s="47"/>
      <c r="B109" s="48"/>
      <c r="C109" s="49" t="s">
        <v>40</v>
      </c>
      <c r="D109" s="50" t="s">
        <v>38</v>
      </c>
      <c r="E109" s="51"/>
      <c r="F109" s="51"/>
      <c r="G109" s="52">
        <v>188802</v>
      </c>
      <c r="H109" s="2"/>
      <c r="I109" s="2"/>
      <c r="J109" s="2"/>
      <c r="K109" s="2"/>
      <c r="L109" s="2"/>
    </row>
    <row r="110" spans="1:12" s="1" customFormat="1" outlineLevel="1" x14ac:dyDescent="0.2">
      <c r="A110" s="41"/>
      <c r="B110" s="42"/>
      <c r="C110" s="43" t="s">
        <v>41</v>
      </c>
      <c r="D110" s="44" t="s">
        <v>38</v>
      </c>
      <c r="E110" s="45"/>
      <c r="F110" s="45"/>
      <c r="G110" s="46">
        <v>63904</v>
      </c>
      <c r="H110" s="2"/>
      <c r="I110" s="2"/>
      <c r="J110" s="2"/>
      <c r="K110" s="2"/>
      <c r="L110" s="2"/>
    </row>
    <row r="111" spans="1:12" s="1" customFormat="1" outlineLevel="1" x14ac:dyDescent="0.2">
      <c r="A111" s="47"/>
      <c r="B111" s="48"/>
      <c r="C111" s="49" t="s">
        <v>42</v>
      </c>
      <c r="D111" s="50" t="s">
        <v>38</v>
      </c>
      <c r="E111" s="51"/>
      <c r="F111" s="51"/>
      <c r="G111" s="52">
        <v>888341</v>
      </c>
      <c r="H111" s="2"/>
      <c r="I111" s="2"/>
      <c r="J111" s="2"/>
      <c r="K111" s="2"/>
      <c r="L111" s="2"/>
    </row>
    <row r="112" spans="1:12" s="1" customFormat="1" outlineLevel="1" x14ac:dyDescent="0.2">
      <c r="A112" s="47"/>
      <c r="B112" s="48"/>
      <c r="C112" s="49" t="s">
        <v>43</v>
      </c>
      <c r="D112" s="50" t="s">
        <v>44</v>
      </c>
      <c r="E112" s="53">
        <v>90</v>
      </c>
      <c r="F112" s="51"/>
      <c r="G112" s="52"/>
      <c r="H112" s="2"/>
      <c r="I112" s="2"/>
      <c r="J112" s="2"/>
      <c r="K112" s="2"/>
      <c r="L112" s="2"/>
    </row>
    <row r="113" spans="1:12" s="1" customFormat="1" x14ac:dyDescent="0.2">
      <c r="A113" s="260"/>
      <c r="B113" s="261"/>
      <c r="C113" s="261"/>
      <c r="D113" s="261"/>
      <c r="E113" s="261"/>
      <c r="F113" s="261"/>
      <c r="G113" s="262"/>
      <c r="H113" s="2"/>
      <c r="I113" s="2"/>
      <c r="J113" s="2"/>
      <c r="K113" s="2"/>
      <c r="L113" s="2"/>
    </row>
    <row r="114" spans="1:12" s="1" customFormat="1" x14ac:dyDescent="0.2">
      <c r="A114" s="98"/>
      <c r="B114" s="240"/>
      <c r="C114" s="240"/>
      <c r="D114" s="240"/>
      <c r="E114" s="274" t="s">
        <v>328</v>
      </c>
      <c r="F114" s="274"/>
      <c r="G114" s="275"/>
      <c r="H114" s="2"/>
      <c r="I114" s="2"/>
      <c r="J114" s="2"/>
      <c r="K114" s="2"/>
      <c r="L114" s="2"/>
    </row>
    <row r="115" spans="1:12" s="55" customFormat="1" ht="44.25" x14ac:dyDescent="0.2">
      <c r="A115" s="56" t="s">
        <v>314</v>
      </c>
      <c r="B115" s="57" t="s">
        <v>329</v>
      </c>
      <c r="C115" s="58" t="s">
        <v>1142</v>
      </c>
      <c r="D115" s="59" t="s">
        <v>330</v>
      </c>
      <c r="E115" s="99">
        <v>126.3522</v>
      </c>
      <c r="F115" s="60">
        <v>419</v>
      </c>
      <c r="G115" s="61">
        <v>52942</v>
      </c>
    </row>
    <row r="116" spans="1:12" s="55" customFormat="1" ht="79.5" x14ac:dyDescent="0.2">
      <c r="A116" s="56" t="s">
        <v>317</v>
      </c>
      <c r="B116" s="57" t="s">
        <v>331</v>
      </c>
      <c r="C116" s="58" t="s">
        <v>1143</v>
      </c>
      <c r="D116" s="59" t="s">
        <v>330</v>
      </c>
      <c r="E116" s="99">
        <v>3.9077999999999999</v>
      </c>
      <c r="F116" s="60">
        <v>15633</v>
      </c>
      <c r="G116" s="61">
        <v>61091</v>
      </c>
    </row>
    <row r="117" spans="1:12" s="55" customFormat="1" ht="25.5" x14ac:dyDescent="0.2">
      <c r="A117" s="56" t="s">
        <v>318</v>
      </c>
      <c r="B117" s="57" t="s">
        <v>332</v>
      </c>
      <c r="C117" s="58" t="s">
        <v>1144</v>
      </c>
      <c r="D117" s="59" t="s">
        <v>330</v>
      </c>
      <c r="E117" s="99">
        <v>4.78</v>
      </c>
      <c r="F117" s="60">
        <v>152</v>
      </c>
      <c r="G117" s="61">
        <v>727</v>
      </c>
    </row>
    <row r="118" spans="1:12" s="55" customFormat="1" ht="25.5" x14ac:dyDescent="0.2">
      <c r="A118" s="56" t="s">
        <v>389</v>
      </c>
      <c r="B118" s="57" t="s">
        <v>333</v>
      </c>
      <c r="C118" s="58" t="s">
        <v>1145</v>
      </c>
      <c r="D118" s="59" t="s">
        <v>330</v>
      </c>
      <c r="E118" s="99">
        <v>4.78</v>
      </c>
      <c r="F118" s="60">
        <v>130</v>
      </c>
      <c r="G118" s="61">
        <v>621</v>
      </c>
    </row>
    <row r="119" spans="1:12" s="55" customFormat="1" ht="25.5" x14ac:dyDescent="0.2">
      <c r="A119" s="56" t="s">
        <v>391</v>
      </c>
      <c r="B119" s="57" t="s">
        <v>334</v>
      </c>
      <c r="C119" s="58" t="s">
        <v>1146</v>
      </c>
      <c r="D119" s="59" t="s">
        <v>330</v>
      </c>
      <c r="E119" s="99">
        <v>112.914</v>
      </c>
      <c r="F119" s="60">
        <v>107</v>
      </c>
      <c r="G119" s="61">
        <v>12082</v>
      </c>
    </row>
    <row r="120" spans="1:12" s="55" customFormat="1" ht="25.5" x14ac:dyDescent="0.2">
      <c r="A120" s="56" t="s">
        <v>392</v>
      </c>
      <c r="B120" s="57" t="s">
        <v>335</v>
      </c>
      <c r="C120" s="58" t="s">
        <v>1147</v>
      </c>
      <c r="D120" s="59" t="s">
        <v>336</v>
      </c>
      <c r="E120" s="99">
        <v>12.545999999999999</v>
      </c>
      <c r="F120" s="60">
        <v>5542</v>
      </c>
      <c r="G120" s="61">
        <v>69530</v>
      </c>
    </row>
    <row r="121" spans="1:12" s="55" customFormat="1" ht="41.25" x14ac:dyDescent="0.2">
      <c r="A121" s="56" t="s">
        <v>395</v>
      </c>
      <c r="B121" s="57" t="s">
        <v>337</v>
      </c>
      <c r="C121" s="58" t="s">
        <v>1148</v>
      </c>
      <c r="D121" s="59" t="s">
        <v>338</v>
      </c>
      <c r="E121" s="99">
        <v>112.914</v>
      </c>
      <c r="F121" s="60">
        <v>821</v>
      </c>
      <c r="G121" s="61">
        <v>92702</v>
      </c>
    </row>
    <row r="122" spans="1:12" s="1" customFormat="1" x14ac:dyDescent="0.2">
      <c r="A122" s="98"/>
      <c r="B122" s="240"/>
      <c r="C122" s="240"/>
      <c r="D122" s="240"/>
      <c r="E122" s="274" t="s">
        <v>388</v>
      </c>
      <c r="F122" s="274"/>
      <c r="G122" s="275"/>
      <c r="H122" s="2"/>
      <c r="I122" s="2"/>
      <c r="J122" s="2"/>
      <c r="K122" s="2"/>
      <c r="L122" s="2"/>
    </row>
    <row r="123" spans="1:12" s="55" customFormat="1" ht="25.5" x14ac:dyDescent="0.2">
      <c r="A123" s="56" t="s">
        <v>396</v>
      </c>
      <c r="B123" s="57" t="s">
        <v>340</v>
      </c>
      <c r="C123" s="58" t="s">
        <v>1149</v>
      </c>
      <c r="D123" s="59" t="s">
        <v>330</v>
      </c>
      <c r="E123" s="99">
        <v>0.4</v>
      </c>
      <c r="F123" s="60">
        <v>21808</v>
      </c>
      <c r="G123" s="61">
        <v>8723</v>
      </c>
    </row>
    <row r="124" spans="1:12" s="55" customFormat="1" ht="22.5" x14ac:dyDescent="0.2">
      <c r="A124" s="56" t="s">
        <v>397</v>
      </c>
      <c r="B124" s="57" t="s">
        <v>1192</v>
      </c>
      <c r="C124" s="58" t="s">
        <v>627</v>
      </c>
      <c r="D124" s="59" t="s">
        <v>330</v>
      </c>
      <c r="E124" s="99">
        <v>0.44800000000000001</v>
      </c>
      <c r="F124" s="60">
        <v>5444</v>
      </c>
      <c r="G124" s="61">
        <v>2439</v>
      </c>
    </row>
    <row r="125" spans="1:12" s="55" customFormat="1" ht="41.25" x14ac:dyDescent="0.2">
      <c r="A125" s="56" t="s">
        <v>399</v>
      </c>
      <c r="B125" s="57" t="s">
        <v>351</v>
      </c>
      <c r="C125" s="58" t="s">
        <v>1153</v>
      </c>
      <c r="D125" s="59" t="s">
        <v>352</v>
      </c>
      <c r="E125" s="99">
        <v>0.48</v>
      </c>
      <c r="F125" s="60">
        <v>78180</v>
      </c>
      <c r="G125" s="61">
        <v>37526</v>
      </c>
    </row>
    <row r="126" spans="1:12" s="55" customFormat="1" x14ac:dyDescent="0.2">
      <c r="A126" s="56" t="s">
        <v>400</v>
      </c>
      <c r="B126" s="57" t="s">
        <v>390</v>
      </c>
      <c r="C126" s="58" t="s">
        <v>354</v>
      </c>
      <c r="D126" s="59" t="s">
        <v>355</v>
      </c>
      <c r="E126" s="60">
        <v>4</v>
      </c>
      <c r="F126" s="99">
        <v>22318.21</v>
      </c>
      <c r="G126" s="61">
        <v>89273</v>
      </c>
    </row>
    <row r="127" spans="1:12" s="55" customFormat="1" ht="41.25" x14ac:dyDescent="0.2">
      <c r="A127" s="56" t="s">
        <v>401</v>
      </c>
      <c r="B127" s="57" t="s">
        <v>356</v>
      </c>
      <c r="C127" s="58" t="s">
        <v>1154</v>
      </c>
      <c r="D127" s="59" t="s">
        <v>352</v>
      </c>
      <c r="E127" s="99">
        <v>0.76</v>
      </c>
      <c r="F127" s="60">
        <v>180488</v>
      </c>
      <c r="G127" s="61">
        <v>137171</v>
      </c>
    </row>
    <row r="128" spans="1:12" s="55" customFormat="1" x14ac:dyDescent="0.2">
      <c r="A128" s="56" t="s">
        <v>402</v>
      </c>
      <c r="B128" s="57" t="s">
        <v>393</v>
      </c>
      <c r="C128" s="58" t="s">
        <v>394</v>
      </c>
      <c r="D128" s="59" t="s">
        <v>355</v>
      </c>
      <c r="E128" s="60">
        <v>4</v>
      </c>
      <c r="F128" s="99">
        <v>95417.14</v>
      </c>
      <c r="G128" s="61">
        <v>381669</v>
      </c>
    </row>
    <row r="129" spans="1:12" s="55" customFormat="1" ht="41.25" x14ac:dyDescent="0.2">
      <c r="A129" s="56" t="s">
        <v>407</v>
      </c>
      <c r="B129" s="57" t="s">
        <v>379</v>
      </c>
      <c r="C129" s="58" t="s">
        <v>1158</v>
      </c>
      <c r="D129" s="59" t="s">
        <v>380</v>
      </c>
      <c r="E129" s="99">
        <v>0.56799999999999995</v>
      </c>
      <c r="F129" s="60">
        <v>25991</v>
      </c>
      <c r="G129" s="61">
        <v>14763</v>
      </c>
    </row>
    <row r="130" spans="1:12" s="55" customFormat="1" ht="25.5" x14ac:dyDescent="0.2">
      <c r="A130" s="56" t="s">
        <v>408</v>
      </c>
      <c r="B130" s="57" t="s">
        <v>1193</v>
      </c>
      <c r="C130" s="58" t="s">
        <v>650</v>
      </c>
      <c r="D130" s="59" t="s">
        <v>330</v>
      </c>
      <c r="E130" s="99">
        <v>0.16472000000000001</v>
      </c>
      <c r="F130" s="60">
        <v>7127</v>
      </c>
      <c r="G130" s="61">
        <v>1174</v>
      </c>
    </row>
    <row r="131" spans="1:12" s="55" customFormat="1" ht="25.5" x14ac:dyDescent="0.2">
      <c r="A131" s="56" t="s">
        <v>409</v>
      </c>
      <c r="B131" s="57" t="s">
        <v>1194</v>
      </c>
      <c r="C131" s="58" t="s">
        <v>675</v>
      </c>
      <c r="D131" s="59" t="s">
        <v>330</v>
      </c>
      <c r="E131" s="99">
        <v>5.1119999999999999E-2</v>
      </c>
      <c r="F131" s="60">
        <v>7026</v>
      </c>
      <c r="G131" s="61">
        <v>359</v>
      </c>
    </row>
    <row r="132" spans="1:12" s="55" customFormat="1" ht="25.5" x14ac:dyDescent="0.2">
      <c r="A132" s="56" t="s">
        <v>410</v>
      </c>
      <c r="B132" s="57" t="s">
        <v>1195</v>
      </c>
      <c r="C132" s="58" t="s">
        <v>612</v>
      </c>
      <c r="D132" s="59" t="s">
        <v>330</v>
      </c>
      <c r="E132" s="99">
        <v>0.56799999999999995</v>
      </c>
      <c r="F132" s="60">
        <v>5361</v>
      </c>
      <c r="G132" s="61">
        <v>3045</v>
      </c>
    </row>
    <row r="133" spans="1:12" s="55" customFormat="1" ht="22.5" x14ac:dyDescent="0.2">
      <c r="A133" s="56" t="s">
        <v>411</v>
      </c>
      <c r="B133" s="57" t="s">
        <v>381</v>
      </c>
      <c r="C133" s="58" t="s">
        <v>1159</v>
      </c>
      <c r="D133" s="59" t="s">
        <v>330</v>
      </c>
      <c r="E133" s="99">
        <v>0.28399999999999997</v>
      </c>
      <c r="F133" s="60">
        <v>42238</v>
      </c>
      <c r="G133" s="61">
        <v>11996</v>
      </c>
    </row>
    <row r="134" spans="1:12" s="55" customFormat="1" ht="38.25" x14ac:dyDescent="0.2">
      <c r="A134" s="56" t="s">
        <v>412</v>
      </c>
      <c r="B134" s="57" t="s">
        <v>348</v>
      </c>
      <c r="C134" s="58" t="s">
        <v>1160</v>
      </c>
      <c r="D134" s="59" t="s">
        <v>349</v>
      </c>
      <c r="E134" s="99">
        <v>10.6</v>
      </c>
      <c r="F134" s="60">
        <v>5278</v>
      </c>
      <c r="G134" s="61">
        <v>55947</v>
      </c>
    </row>
    <row r="135" spans="1:12" s="1" customFormat="1" x14ac:dyDescent="0.2">
      <c r="A135" s="98"/>
      <c r="B135" s="240"/>
      <c r="C135" s="240"/>
      <c r="D135" s="240"/>
      <c r="E135" s="274" t="s">
        <v>398</v>
      </c>
      <c r="F135" s="274"/>
      <c r="G135" s="275"/>
      <c r="H135" s="2"/>
      <c r="I135" s="2"/>
      <c r="J135" s="2"/>
      <c r="K135" s="2"/>
      <c r="L135" s="2"/>
    </row>
    <row r="136" spans="1:12" s="55" customFormat="1" ht="32.25" x14ac:dyDescent="0.2">
      <c r="A136" s="56" t="s">
        <v>413</v>
      </c>
      <c r="B136" s="57" t="s">
        <v>383</v>
      </c>
      <c r="C136" s="58" t="s">
        <v>1161</v>
      </c>
      <c r="D136" s="59" t="s">
        <v>365</v>
      </c>
      <c r="E136" s="99">
        <v>0.32200000000000001</v>
      </c>
      <c r="F136" s="60">
        <v>583439</v>
      </c>
      <c r="G136" s="61">
        <v>187867</v>
      </c>
    </row>
    <row r="137" spans="1:12" s="55" customFormat="1" ht="38.25" x14ac:dyDescent="0.2">
      <c r="A137" s="56" t="s">
        <v>415</v>
      </c>
      <c r="B137" s="57" t="s">
        <v>384</v>
      </c>
      <c r="C137" s="58" t="s">
        <v>385</v>
      </c>
      <c r="D137" s="59" t="s">
        <v>68</v>
      </c>
      <c r="E137" s="99">
        <v>0.32200000000000001</v>
      </c>
      <c r="F137" s="60">
        <v>1109851</v>
      </c>
      <c r="G137" s="61">
        <v>357372</v>
      </c>
    </row>
    <row r="138" spans="1:12" s="55" customFormat="1" ht="25.5" x14ac:dyDescent="0.2">
      <c r="A138" s="56" t="s">
        <v>416</v>
      </c>
      <c r="B138" s="57" t="s">
        <v>367</v>
      </c>
      <c r="C138" s="58" t="s">
        <v>1162</v>
      </c>
      <c r="D138" s="59" t="s">
        <v>368</v>
      </c>
      <c r="E138" s="99">
        <v>8.6940000000000008</v>
      </c>
      <c r="F138" s="60">
        <v>251</v>
      </c>
      <c r="G138" s="61">
        <v>2182</v>
      </c>
    </row>
    <row r="139" spans="1:12" s="55" customFormat="1" ht="22.5" x14ac:dyDescent="0.2">
      <c r="A139" s="56" t="s">
        <v>417</v>
      </c>
      <c r="B139" s="57" t="s">
        <v>403</v>
      </c>
      <c r="C139" s="58" t="s">
        <v>404</v>
      </c>
      <c r="D139" s="59" t="s">
        <v>68</v>
      </c>
      <c r="E139" s="99">
        <v>7.0399999999999998E-4</v>
      </c>
      <c r="F139" s="60">
        <v>1510113</v>
      </c>
      <c r="G139" s="61">
        <v>1063</v>
      </c>
    </row>
    <row r="140" spans="1:12" ht="28.5" x14ac:dyDescent="0.2">
      <c r="A140" s="35"/>
      <c r="B140" s="36" t="s">
        <v>405</v>
      </c>
      <c r="C140" s="37" t="s">
        <v>406</v>
      </c>
      <c r="D140" s="38"/>
      <c r="E140" s="39"/>
      <c r="F140" s="39"/>
      <c r="G140" s="40" t="s">
        <v>1197</v>
      </c>
      <c r="H140" s="8"/>
      <c r="I140" s="8"/>
      <c r="J140" s="8"/>
      <c r="K140" s="8"/>
      <c r="L140" s="8"/>
    </row>
    <row r="141" spans="1:12" s="1" customFormat="1" outlineLevel="1" x14ac:dyDescent="0.2">
      <c r="A141" s="41"/>
      <c r="B141" s="42"/>
      <c r="C141" s="43" t="s">
        <v>36</v>
      </c>
      <c r="D141" s="44"/>
      <c r="E141" s="45"/>
      <c r="F141" s="45"/>
      <c r="G141" s="46"/>
      <c r="H141" s="2"/>
      <c r="I141" s="2"/>
      <c r="J141" s="2"/>
      <c r="K141" s="2"/>
      <c r="L141" s="2"/>
    </row>
    <row r="142" spans="1:12" s="1" customFormat="1" outlineLevel="1" x14ac:dyDescent="0.2">
      <c r="A142" s="47"/>
      <c r="B142" s="48"/>
      <c r="C142" s="49" t="s">
        <v>37</v>
      </c>
      <c r="D142" s="50" t="s">
        <v>38</v>
      </c>
      <c r="E142" s="51"/>
      <c r="F142" s="51"/>
      <c r="G142" s="52">
        <v>1010243</v>
      </c>
      <c r="H142" s="2"/>
      <c r="I142" s="2"/>
      <c r="J142" s="2"/>
      <c r="K142" s="2"/>
      <c r="L142" s="2"/>
    </row>
    <row r="143" spans="1:12" s="1" customFormat="1" outlineLevel="1" x14ac:dyDescent="0.2">
      <c r="A143" s="41"/>
      <c r="B143" s="42"/>
      <c r="C143" s="43" t="s">
        <v>39</v>
      </c>
      <c r="D143" s="44" t="s">
        <v>38</v>
      </c>
      <c r="E143" s="45"/>
      <c r="F143" s="45"/>
      <c r="G143" s="46">
        <v>495472</v>
      </c>
      <c r="H143" s="2"/>
      <c r="I143" s="2"/>
      <c r="J143" s="2"/>
      <c r="K143" s="2"/>
      <c r="L143" s="2"/>
    </row>
    <row r="144" spans="1:12" s="1" customFormat="1" outlineLevel="1" x14ac:dyDescent="0.2">
      <c r="A144" s="47"/>
      <c r="B144" s="48"/>
      <c r="C144" s="49" t="s">
        <v>40</v>
      </c>
      <c r="D144" s="50" t="s">
        <v>38</v>
      </c>
      <c r="E144" s="51"/>
      <c r="F144" s="51"/>
      <c r="G144" s="52">
        <v>377598</v>
      </c>
      <c r="H144" s="2"/>
      <c r="I144" s="2"/>
      <c r="J144" s="2"/>
      <c r="K144" s="2"/>
      <c r="L144" s="2"/>
    </row>
    <row r="145" spans="1:12" s="1" customFormat="1" outlineLevel="1" x14ac:dyDescent="0.2">
      <c r="A145" s="41"/>
      <c r="B145" s="42"/>
      <c r="C145" s="43" t="s">
        <v>41</v>
      </c>
      <c r="D145" s="44" t="s">
        <v>38</v>
      </c>
      <c r="E145" s="45"/>
      <c r="F145" s="45"/>
      <c r="G145" s="46">
        <v>127803</v>
      </c>
      <c r="H145" s="2"/>
      <c r="I145" s="2"/>
      <c r="J145" s="2"/>
      <c r="K145" s="2"/>
      <c r="L145" s="2"/>
    </row>
    <row r="146" spans="1:12" s="1" customFormat="1" outlineLevel="1" x14ac:dyDescent="0.2">
      <c r="A146" s="47"/>
      <c r="B146" s="48"/>
      <c r="C146" s="49" t="s">
        <v>42</v>
      </c>
      <c r="D146" s="50" t="s">
        <v>38</v>
      </c>
      <c r="E146" s="51"/>
      <c r="F146" s="51"/>
      <c r="G146" s="52">
        <v>1776684</v>
      </c>
      <c r="H146" s="2"/>
      <c r="I146" s="2"/>
      <c r="J146" s="2"/>
      <c r="K146" s="2"/>
      <c r="L146" s="2"/>
    </row>
    <row r="147" spans="1:12" s="1" customFormat="1" outlineLevel="1" x14ac:dyDescent="0.2">
      <c r="A147" s="47"/>
      <c r="B147" s="48"/>
      <c r="C147" s="49" t="s">
        <v>43</v>
      </c>
      <c r="D147" s="50" t="s">
        <v>44</v>
      </c>
      <c r="E147" s="53">
        <v>179</v>
      </c>
      <c r="F147" s="51"/>
      <c r="G147" s="52"/>
      <c r="H147" s="2"/>
      <c r="I147" s="2"/>
      <c r="J147" s="2"/>
      <c r="K147" s="2"/>
      <c r="L147" s="2"/>
    </row>
    <row r="148" spans="1:12" s="1" customFormat="1" x14ac:dyDescent="0.2">
      <c r="A148" s="260"/>
      <c r="B148" s="261"/>
      <c r="C148" s="261"/>
      <c r="D148" s="261"/>
      <c r="E148" s="261"/>
      <c r="F148" s="261"/>
      <c r="G148" s="262"/>
      <c r="H148" s="2"/>
      <c r="I148" s="2"/>
      <c r="J148" s="2"/>
      <c r="K148" s="2"/>
      <c r="L148" s="2"/>
    </row>
    <row r="149" spans="1:12" s="1" customFormat="1" x14ac:dyDescent="0.2">
      <c r="A149" s="98"/>
      <c r="B149" s="240"/>
      <c r="C149" s="240"/>
      <c r="D149" s="240"/>
      <c r="E149" s="274" t="s">
        <v>328</v>
      </c>
      <c r="F149" s="274"/>
      <c r="G149" s="275"/>
      <c r="H149" s="2"/>
      <c r="I149" s="2"/>
      <c r="J149" s="2"/>
      <c r="K149" s="2"/>
      <c r="L149" s="2"/>
    </row>
    <row r="150" spans="1:12" s="55" customFormat="1" ht="44.25" x14ac:dyDescent="0.2">
      <c r="A150" s="56" t="s">
        <v>418</v>
      </c>
      <c r="B150" s="57" t="s">
        <v>329</v>
      </c>
      <c r="C150" s="58" t="s">
        <v>1142</v>
      </c>
      <c r="D150" s="59" t="s">
        <v>330</v>
      </c>
      <c r="E150" s="99">
        <v>252.70439999999999</v>
      </c>
      <c r="F150" s="60">
        <v>419</v>
      </c>
      <c r="G150" s="61">
        <v>105883</v>
      </c>
    </row>
    <row r="151" spans="1:12" s="55" customFormat="1" ht="79.5" x14ac:dyDescent="0.2">
      <c r="A151" s="56" t="s">
        <v>419</v>
      </c>
      <c r="B151" s="57" t="s">
        <v>331</v>
      </c>
      <c r="C151" s="58" t="s">
        <v>1143</v>
      </c>
      <c r="D151" s="59" t="s">
        <v>330</v>
      </c>
      <c r="E151" s="99">
        <v>7.8155999999999999</v>
      </c>
      <c r="F151" s="60">
        <v>15633</v>
      </c>
      <c r="G151" s="61">
        <v>122181</v>
      </c>
    </row>
    <row r="152" spans="1:12" s="55" customFormat="1" ht="25.5" x14ac:dyDescent="0.2">
      <c r="A152" s="56" t="s">
        <v>420</v>
      </c>
      <c r="B152" s="57" t="s">
        <v>332</v>
      </c>
      <c r="C152" s="58" t="s">
        <v>1144</v>
      </c>
      <c r="D152" s="59" t="s">
        <v>330</v>
      </c>
      <c r="E152" s="99">
        <v>9.56</v>
      </c>
      <c r="F152" s="60">
        <v>152</v>
      </c>
      <c r="G152" s="61">
        <v>1453</v>
      </c>
    </row>
    <row r="153" spans="1:12" s="55" customFormat="1" ht="25.5" x14ac:dyDescent="0.2">
      <c r="A153" s="56" t="s">
        <v>421</v>
      </c>
      <c r="B153" s="57" t="s">
        <v>333</v>
      </c>
      <c r="C153" s="58" t="s">
        <v>1145</v>
      </c>
      <c r="D153" s="59" t="s">
        <v>330</v>
      </c>
      <c r="E153" s="99">
        <v>9.56</v>
      </c>
      <c r="F153" s="60">
        <v>130</v>
      </c>
      <c r="G153" s="61">
        <v>1243</v>
      </c>
    </row>
    <row r="154" spans="1:12" s="55" customFormat="1" ht="25.5" x14ac:dyDescent="0.2">
      <c r="A154" s="56" t="s">
        <v>422</v>
      </c>
      <c r="B154" s="57" t="s">
        <v>334</v>
      </c>
      <c r="C154" s="58" t="s">
        <v>1146</v>
      </c>
      <c r="D154" s="59" t="s">
        <v>330</v>
      </c>
      <c r="E154" s="99">
        <v>225.828</v>
      </c>
      <c r="F154" s="60">
        <v>107</v>
      </c>
      <c r="G154" s="61">
        <v>24164</v>
      </c>
    </row>
    <row r="155" spans="1:12" s="55" customFormat="1" ht="25.5" x14ac:dyDescent="0.2">
      <c r="A155" s="56" t="s">
        <v>423</v>
      </c>
      <c r="B155" s="57" t="s">
        <v>335</v>
      </c>
      <c r="C155" s="58" t="s">
        <v>1147</v>
      </c>
      <c r="D155" s="59" t="s">
        <v>336</v>
      </c>
      <c r="E155" s="99">
        <v>25.091999999999999</v>
      </c>
      <c r="F155" s="60">
        <v>5542</v>
      </c>
      <c r="G155" s="61">
        <v>139060</v>
      </c>
    </row>
    <row r="156" spans="1:12" s="55" customFormat="1" ht="41.25" x14ac:dyDescent="0.2">
      <c r="A156" s="56" t="s">
        <v>424</v>
      </c>
      <c r="B156" s="57" t="s">
        <v>337</v>
      </c>
      <c r="C156" s="58" t="s">
        <v>1148</v>
      </c>
      <c r="D156" s="59" t="s">
        <v>338</v>
      </c>
      <c r="E156" s="99">
        <v>225.828</v>
      </c>
      <c r="F156" s="60">
        <v>821</v>
      </c>
      <c r="G156" s="61">
        <v>185405</v>
      </c>
    </row>
    <row r="157" spans="1:12" s="1" customFormat="1" x14ac:dyDescent="0.2">
      <c r="A157" s="98"/>
      <c r="B157" s="240"/>
      <c r="C157" s="240"/>
      <c r="D157" s="240"/>
      <c r="E157" s="274" t="s">
        <v>414</v>
      </c>
      <c r="F157" s="274"/>
      <c r="G157" s="275"/>
      <c r="H157" s="2"/>
      <c r="I157" s="2"/>
      <c r="J157" s="2"/>
      <c r="K157" s="2"/>
      <c r="L157" s="2"/>
    </row>
    <row r="158" spans="1:12" s="55" customFormat="1" ht="25.5" x14ac:dyDescent="0.2">
      <c r="A158" s="56" t="s">
        <v>425</v>
      </c>
      <c r="B158" s="57" t="s">
        <v>340</v>
      </c>
      <c r="C158" s="58" t="s">
        <v>1149</v>
      </c>
      <c r="D158" s="59" t="s">
        <v>330</v>
      </c>
      <c r="E158" s="99">
        <v>0.8</v>
      </c>
      <c r="F158" s="60">
        <v>21808</v>
      </c>
      <c r="G158" s="61">
        <v>17446</v>
      </c>
    </row>
    <row r="159" spans="1:12" s="55" customFormat="1" ht="22.5" x14ac:dyDescent="0.2">
      <c r="A159" s="56" t="s">
        <v>426</v>
      </c>
      <c r="B159" s="57" t="s">
        <v>1192</v>
      </c>
      <c r="C159" s="58" t="s">
        <v>627</v>
      </c>
      <c r="D159" s="59" t="s">
        <v>330</v>
      </c>
      <c r="E159" s="99">
        <v>0.89600000000000002</v>
      </c>
      <c r="F159" s="60">
        <v>5444</v>
      </c>
      <c r="G159" s="61">
        <v>4878</v>
      </c>
    </row>
    <row r="160" spans="1:12" s="55" customFormat="1" ht="41.25" x14ac:dyDescent="0.2">
      <c r="A160" s="56" t="s">
        <v>429</v>
      </c>
      <c r="B160" s="57" t="s">
        <v>351</v>
      </c>
      <c r="C160" s="58" t="s">
        <v>1153</v>
      </c>
      <c r="D160" s="59" t="s">
        <v>352</v>
      </c>
      <c r="E160" s="99">
        <v>0.96</v>
      </c>
      <c r="F160" s="60">
        <v>78180</v>
      </c>
      <c r="G160" s="61">
        <v>75053</v>
      </c>
    </row>
    <row r="161" spans="1:12" s="55" customFormat="1" x14ac:dyDescent="0.2">
      <c r="A161" s="56" t="s">
        <v>430</v>
      </c>
      <c r="B161" s="57" t="s">
        <v>390</v>
      </c>
      <c r="C161" s="58" t="s">
        <v>354</v>
      </c>
      <c r="D161" s="59" t="s">
        <v>355</v>
      </c>
      <c r="E161" s="60">
        <v>8</v>
      </c>
      <c r="F161" s="99">
        <v>22318.21</v>
      </c>
      <c r="G161" s="61">
        <v>178546</v>
      </c>
    </row>
    <row r="162" spans="1:12" s="55" customFormat="1" ht="41.25" x14ac:dyDescent="0.2">
      <c r="A162" s="56" t="s">
        <v>431</v>
      </c>
      <c r="B162" s="57" t="s">
        <v>356</v>
      </c>
      <c r="C162" s="58" t="s">
        <v>1154</v>
      </c>
      <c r="D162" s="59" t="s">
        <v>352</v>
      </c>
      <c r="E162" s="99">
        <v>1.52</v>
      </c>
      <c r="F162" s="60">
        <v>180488</v>
      </c>
      <c r="G162" s="61">
        <v>274342</v>
      </c>
    </row>
    <row r="163" spans="1:12" s="55" customFormat="1" x14ac:dyDescent="0.2">
      <c r="A163" s="56" t="s">
        <v>432</v>
      </c>
      <c r="B163" s="57" t="s">
        <v>393</v>
      </c>
      <c r="C163" s="58" t="s">
        <v>394</v>
      </c>
      <c r="D163" s="59" t="s">
        <v>355</v>
      </c>
      <c r="E163" s="60">
        <v>8</v>
      </c>
      <c r="F163" s="99">
        <v>95417.14</v>
      </c>
      <c r="G163" s="61">
        <v>763337</v>
      </c>
    </row>
    <row r="164" spans="1:12" s="55" customFormat="1" ht="41.25" x14ac:dyDescent="0.2">
      <c r="A164" s="56" t="s">
        <v>433</v>
      </c>
      <c r="B164" s="57" t="s">
        <v>379</v>
      </c>
      <c r="C164" s="58" t="s">
        <v>1158</v>
      </c>
      <c r="D164" s="59" t="s">
        <v>380</v>
      </c>
      <c r="E164" s="99">
        <v>1.1359999999999999</v>
      </c>
      <c r="F164" s="60">
        <v>25991</v>
      </c>
      <c r="G164" s="61">
        <v>29526</v>
      </c>
    </row>
    <row r="165" spans="1:12" s="55" customFormat="1" ht="25.5" x14ac:dyDescent="0.2">
      <c r="A165" s="56" t="s">
        <v>434</v>
      </c>
      <c r="B165" s="57" t="s">
        <v>1193</v>
      </c>
      <c r="C165" s="58" t="s">
        <v>650</v>
      </c>
      <c r="D165" s="59" t="s">
        <v>330</v>
      </c>
      <c r="E165" s="99">
        <v>0.32944000000000001</v>
      </c>
      <c r="F165" s="60">
        <v>7127</v>
      </c>
      <c r="G165" s="61">
        <v>2348</v>
      </c>
    </row>
    <row r="166" spans="1:12" s="55" customFormat="1" ht="25.5" x14ac:dyDescent="0.2">
      <c r="A166" s="56" t="s">
        <v>435</v>
      </c>
      <c r="B166" s="57" t="s">
        <v>1194</v>
      </c>
      <c r="C166" s="58" t="s">
        <v>675</v>
      </c>
      <c r="D166" s="59" t="s">
        <v>330</v>
      </c>
      <c r="E166" s="99">
        <v>0.10224</v>
      </c>
      <c r="F166" s="60">
        <v>7026</v>
      </c>
      <c r="G166" s="61">
        <v>718</v>
      </c>
    </row>
    <row r="167" spans="1:12" s="55" customFormat="1" ht="25.5" x14ac:dyDescent="0.2">
      <c r="A167" s="56" t="s">
        <v>437</v>
      </c>
      <c r="B167" s="57" t="s">
        <v>1195</v>
      </c>
      <c r="C167" s="58" t="s">
        <v>612</v>
      </c>
      <c r="D167" s="59" t="s">
        <v>330</v>
      </c>
      <c r="E167" s="99">
        <v>1.1359999999999999</v>
      </c>
      <c r="F167" s="60">
        <v>5361</v>
      </c>
      <c r="G167" s="61">
        <v>6090</v>
      </c>
    </row>
    <row r="168" spans="1:12" s="55" customFormat="1" ht="22.5" x14ac:dyDescent="0.2">
      <c r="A168" s="56" t="s">
        <v>438</v>
      </c>
      <c r="B168" s="57" t="s">
        <v>381</v>
      </c>
      <c r="C168" s="58" t="s">
        <v>1159</v>
      </c>
      <c r="D168" s="59" t="s">
        <v>330</v>
      </c>
      <c r="E168" s="99">
        <v>0.56799999999999995</v>
      </c>
      <c r="F168" s="60">
        <v>42238</v>
      </c>
      <c r="G168" s="61">
        <v>23991</v>
      </c>
    </row>
    <row r="169" spans="1:12" s="55" customFormat="1" ht="38.25" x14ac:dyDescent="0.2">
      <c r="A169" s="56" t="s">
        <v>440</v>
      </c>
      <c r="B169" s="57" t="s">
        <v>348</v>
      </c>
      <c r="C169" s="58" t="s">
        <v>1160</v>
      </c>
      <c r="D169" s="59" t="s">
        <v>349</v>
      </c>
      <c r="E169" s="99">
        <v>21.2</v>
      </c>
      <c r="F169" s="60">
        <v>5278</v>
      </c>
      <c r="G169" s="61">
        <v>111894</v>
      </c>
    </row>
    <row r="170" spans="1:12" s="1" customFormat="1" x14ac:dyDescent="0.2">
      <c r="A170" s="98"/>
      <c r="B170" s="240"/>
      <c r="C170" s="240"/>
      <c r="D170" s="240"/>
      <c r="E170" s="274" t="s">
        <v>398</v>
      </c>
      <c r="F170" s="274"/>
      <c r="G170" s="275"/>
      <c r="H170" s="2"/>
      <c r="I170" s="2"/>
      <c r="J170" s="2"/>
      <c r="K170" s="2"/>
      <c r="L170" s="2"/>
    </row>
    <row r="171" spans="1:12" s="55" customFormat="1" ht="32.25" x14ac:dyDescent="0.2">
      <c r="A171" s="56" t="s">
        <v>441</v>
      </c>
      <c r="B171" s="57" t="s">
        <v>383</v>
      </c>
      <c r="C171" s="58" t="s">
        <v>1161</v>
      </c>
      <c r="D171" s="59" t="s">
        <v>365</v>
      </c>
      <c r="E171" s="99">
        <v>0.64400000000000002</v>
      </c>
      <c r="F171" s="60">
        <v>583439</v>
      </c>
      <c r="G171" s="61">
        <v>375735</v>
      </c>
    </row>
    <row r="172" spans="1:12" s="55" customFormat="1" ht="38.25" x14ac:dyDescent="0.2">
      <c r="A172" s="56" t="s">
        <v>442</v>
      </c>
      <c r="B172" s="57" t="s">
        <v>384</v>
      </c>
      <c r="C172" s="58" t="s">
        <v>385</v>
      </c>
      <c r="D172" s="59" t="s">
        <v>68</v>
      </c>
      <c r="E172" s="99">
        <v>0.64400000000000002</v>
      </c>
      <c r="F172" s="60">
        <v>1109851</v>
      </c>
      <c r="G172" s="61">
        <v>714744</v>
      </c>
    </row>
    <row r="173" spans="1:12" s="55" customFormat="1" ht="25.5" x14ac:dyDescent="0.2">
      <c r="A173" s="56" t="s">
        <v>443</v>
      </c>
      <c r="B173" s="57" t="s">
        <v>367</v>
      </c>
      <c r="C173" s="58" t="s">
        <v>1162</v>
      </c>
      <c r="D173" s="59" t="s">
        <v>368</v>
      </c>
      <c r="E173" s="99">
        <v>17.388000000000002</v>
      </c>
      <c r="F173" s="60">
        <v>251</v>
      </c>
      <c r="G173" s="61">
        <v>4364</v>
      </c>
    </row>
    <row r="174" spans="1:12" s="55" customFormat="1" ht="22.5" x14ac:dyDescent="0.2">
      <c r="A174" s="56" t="s">
        <v>446</v>
      </c>
      <c r="B174" s="57" t="s">
        <v>403</v>
      </c>
      <c r="C174" s="58" t="s">
        <v>404</v>
      </c>
      <c r="D174" s="59" t="s">
        <v>68</v>
      </c>
      <c r="E174" s="99">
        <v>1.408E-3</v>
      </c>
      <c r="F174" s="60">
        <v>1510113</v>
      </c>
      <c r="G174" s="61">
        <v>2126</v>
      </c>
    </row>
    <row r="175" spans="1:12" ht="28.5" x14ac:dyDescent="0.2">
      <c r="A175" s="35"/>
      <c r="B175" s="36" t="s">
        <v>427</v>
      </c>
      <c r="C175" s="37" t="s">
        <v>428</v>
      </c>
      <c r="D175" s="38"/>
      <c r="E175" s="39"/>
      <c r="F175" s="39"/>
      <c r="G175" s="40" t="s">
        <v>1198</v>
      </c>
      <c r="H175" s="8"/>
      <c r="I175" s="8"/>
      <c r="J175" s="8"/>
      <c r="K175" s="8"/>
      <c r="L175" s="8"/>
    </row>
    <row r="176" spans="1:12" s="1" customFormat="1" outlineLevel="1" x14ac:dyDescent="0.2">
      <c r="A176" s="41"/>
      <c r="B176" s="42"/>
      <c r="C176" s="43" t="s">
        <v>36</v>
      </c>
      <c r="D176" s="44"/>
      <c r="E176" s="45"/>
      <c r="F176" s="45"/>
      <c r="G176" s="46"/>
      <c r="H176" s="2"/>
      <c r="I176" s="2"/>
      <c r="J176" s="2"/>
      <c r="K176" s="2"/>
      <c r="L176" s="2"/>
    </row>
    <row r="177" spans="1:12" s="1" customFormat="1" outlineLevel="1" x14ac:dyDescent="0.2">
      <c r="A177" s="47"/>
      <c r="B177" s="48"/>
      <c r="C177" s="49" t="s">
        <v>37</v>
      </c>
      <c r="D177" s="50" t="s">
        <v>38</v>
      </c>
      <c r="E177" s="51"/>
      <c r="F177" s="51"/>
      <c r="G177" s="52">
        <v>1094187</v>
      </c>
      <c r="H177" s="2"/>
      <c r="I177" s="2"/>
      <c r="J177" s="2"/>
      <c r="K177" s="2"/>
      <c r="L177" s="2"/>
    </row>
    <row r="178" spans="1:12" s="1" customFormat="1" outlineLevel="1" x14ac:dyDescent="0.2">
      <c r="A178" s="41"/>
      <c r="B178" s="42"/>
      <c r="C178" s="43" t="s">
        <v>39</v>
      </c>
      <c r="D178" s="44" t="s">
        <v>38</v>
      </c>
      <c r="E178" s="45"/>
      <c r="F178" s="45"/>
      <c r="G178" s="46">
        <v>538969</v>
      </c>
      <c r="H178" s="2"/>
      <c r="I178" s="2"/>
      <c r="J178" s="2"/>
      <c r="K178" s="2"/>
      <c r="L178" s="2"/>
    </row>
    <row r="179" spans="1:12" s="1" customFormat="1" outlineLevel="1" x14ac:dyDescent="0.2">
      <c r="A179" s="47"/>
      <c r="B179" s="48"/>
      <c r="C179" s="49" t="s">
        <v>40</v>
      </c>
      <c r="D179" s="50" t="s">
        <v>38</v>
      </c>
      <c r="E179" s="51"/>
      <c r="F179" s="51"/>
      <c r="G179" s="52">
        <v>311837</v>
      </c>
      <c r="H179" s="2"/>
      <c r="I179" s="2"/>
      <c r="J179" s="2"/>
      <c r="K179" s="2"/>
      <c r="L179" s="2"/>
    </row>
    <row r="180" spans="1:12" s="1" customFormat="1" outlineLevel="1" x14ac:dyDescent="0.2">
      <c r="A180" s="41"/>
      <c r="B180" s="42"/>
      <c r="C180" s="43" t="s">
        <v>41</v>
      </c>
      <c r="D180" s="44" t="s">
        <v>38</v>
      </c>
      <c r="E180" s="45"/>
      <c r="F180" s="45"/>
      <c r="G180" s="46">
        <v>104934</v>
      </c>
      <c r="H180" s="2"/>
      <c r="I180" s="2"/>
      <c r="J180" s="2"/>
      <c r="K180" s="2"/>
      <c r="L180" s="2"/>
    </row>
    <row r="181" spans="1:12" s="1" customFormat="1" outlineLevel="1" x14ac:dyDescent="0.2">
      <c r="A181" s="47"/>
      <c r="B181" s="48"/>
      <c r="C181" s="49" t="s">
        <v>42</v>
      </c>
      <c r="D181" s="50" t="s">
        <v>38</v>
      </c>
      <c r="E181" s="51"/>
      <c r="F181" s="51"/>
      <c r="G181" s="52">
        <v>1776122</v>
      </c>
      <c r="H181" s="2"/>
      <c r="I181" s="2"/>
      <c r="J181" s="2"/>
      <c r="K181" s="2"/>
      <c r="L181" s="2"/>
    </row>
    <row r="182" spans="1:12" s="1" customFormat="1" outlineLevel="1" x14ac:dyDescent="0.2">
      <c r="A182" s="47"/>
      <c r="B182" s="48"/>
      <c r="C182" s="49" t="s">
        <v>43</v>
      </c>
      <c r="D182" s="50" t="s">
        <v>44</v>
      </c>
      <c r="E182" s="53">
        <v>183</v>
      </c>
      <c r="F182" s="51"/>
      <c r="G182" s="52"/>
      <c r="H182" s="2"/>
      <c r="I182" s="2"/>
      <c r="J182" s="2"/>
      <c r="K182" s="2"/>
      <c r="L182" s="2"/>
    </row>
    <row r="183" spans="1:12" s="1" customFormat="1" x14ac:dyDescent="0.2">
      <c r="A183" s="260"/>
      <c r="B183" s="261"/>
      <c r="C183" s="261"/>
      <c r="D183" s="261"/>
      <c r="E183" s="261"/>
      <c r="F183" s="261"/>
      <c r="G183" s="262"/>
      <c r="H183" s="2"/>
      <c r="I183" s="2"/>
      <c r="J183" s="2"/>
      <c r="K183" s="2"/>
      <c r="L183" s="2"/>
    </row>
    <row r="184" spans="1:12" s="1" customFormat="1" x14ac:dyDescent="0.2">
      <c r="A184" s="98"/>
      <c r="B184" s="240"/>
      <c r="C184" s="240"/>
      <c r="D184" s="240"/>
      <c r="E184" s="274" t="s">
        <v>328</v>
      </c>
      <c r="F184" s="274"/>
      <c r="G184" s="275"/>
      <c r="H184" s="2"/>
      <c r="I184" s="2"/>
      <c r="J184" s="2"/>
      <c r="K184" s="2"/>
      <c r="L184" s="2"/>
    </row>
    <row r="185" spans="1:12" s="55" customFormat="1" ht="44.25" x14ac:dyDescent="0.2">
      <c r="A185" s="56" t="s">
        <v>447</v>
      </c>
      <c r="B185" s="57" t="s">
        <v>329</v>
      </c>
      <c r="C185" s="58" t="s">
        <v>1142</v>
      </c>
      <c r="D185" s="59" t="s">
        <v>330</v>
      </c>
      <c r="E185" s="99">
        <v>189.4992</v>
      </c>
      <c r="F185" s="60">
        <v>419</v>
      </c>
      <c r="G185" s="61">
        <v>79400</v>
      </c>
    </row>
    <row r="186" spans="1:12" s="55" customFormat="1" ht="79.5" x14ac:dyDescent="0.2">
      <c r="A186" s="56" t="s">
        <v>448</v>
      </c>
      <c r="B186" s="57" t="s">
        <v>331</v>
      </c>
      <c r="C186" s="58" t="s">
        <v>1143</v>
      </c>
      <c r="D186" s="59" t="s">
        <v>330</v>
      </c>
      <c r="E186" s="99">
        <v>5.8608000000000002</v>
      </c>
      <c r="F186" s="60">
        <v>15633</v>
      </c>
      <c r="G186" s="61">
        <v>91622</v>
      </c>
    </row>
    <row r="187" spans="1:12" s="55" customFormat="1" ht="25.5" x14ac:dyDescent="0.2">
      <c r="A187" s="56" t="s">
        <v>449</v>
      </c>
      <c r="B187" s="57" t="s">
        <v>332</v>
      </c>
      <c r="C187" s="58" t="s">
        <v>1144</v>
      </c>
      <c r="D187" s="59" t="s">
        <v>330</v>
      </c>
      <c r="E187" s="99">
        <v>7.2</v>
      </c>
      <c r="F187" s="60">
        <v>152</v>
      </c>
      <c r="G187" s="61">
        <v>1094</v>
      </c>
    </row>
    <row r="188" spans="1:12" s="55" customFormat="1" ht="25.5" x14ac:dyDescent="0.2">
      <c r="A188" s="56" t="s">
        <v>450</v>
      </c>
      <c r="B188" s="57" t="s">
        <v>333</v>
      </c>
      <c r="C188" s="58" t="s">
        <v>1145</v>
      </c>
      <c r="D188" s="59" t="s">
        <v>330</v>
      </c>
      <c r="E188" s="99">
        <v>7.2</v>
      </c>
      <c r="F188" s="60">
        <v>130</v>
      </c>
      <c r="G188" s="61">
        <v>936</v>
      </c>
    </row>
    <row r="189" spans="1:12" s="55" customFormat="1" ht="25.5" x14ac:dyDescent="0.2">
      <c r="A189" s="56" t="s">
        <v>451</v>
      </c>
      <c r="B189" s="57" t="s">
        <v>334</v>
      </c>
      <c r="C189" s="58" t="s">
        <v>1146</v>
      </c>
      <c r="D189" s="59" t="s">
        <v>330</v>
      </c>
      <c r="E189" s="99">
        <v>169.398</v>
      </c>
      <c r="F189" s="60">
        <v>107</v>
      </c>
      <c r="G189" s="61">
        <v>18126</v>
      </c>
    </row>
    <row r="190" spans="1:12" s="55" customFormat="1" ht="25.5" x14ac:dyDescent="0.2">
      <c r="A190" s="56" t="s">
        <v>452</v>
      </c>
      <c r="B190" s="57" t="s">
        <v>335</v>
      </c>
      <c r="C190" s="58" t="s">
        <v>1147</v>
      </c>
      <c r="D190" s="59" t="s">
        <v>336</v>
      </c>
      <c r="E190" s="99">
        <v>18.821999999999999</v>
      </c>
      <c r="F190" s="60">
        <v>5542</v>
      </c>
      <c r="G190" s="61">
        <v>104312</v>
      </c>
    </row>
    <row r="191" spans="1:12" s="55" customFormat="1" ht="41.25" x14ac:dyDescent="0.2">
      <c r="A191" s="56" t="s">
        <v>454</v>
      </c>
      <c r="B191" s="57" t="s">
        <v>337</v>
      </c>
      <c r="C191" s="58" t="s">
        <v>1148</v>
      </c>
      <c r="D191" s="59" t="s">
        <v>338</v>
      </c>
      <c r="E191" s="99">
        <v>169.398</v>
      </c>
      <c r="F191" s="60">
        <v>821</v>
      </c>
      <c r="G191" s="61">
        <v>139076</v>
      </c>
    </row>
    <row r="192" spans="1:12" s="1" customFormat="1" x14ac:dyDescent="0.2">
      <c r="A192" s="98"/>
      <c r="B192" s="240"/>
      <c r="C192" s="240"/>
      <c r="D192" s="240"/>
      <c r="E192" s="274" t="s">
        <v>436</v>
      </c>
      <c r="F192" s="274"/>
      <c r="G192" s="275"/>
      <c r="H192" s="2"/>
      <c r="I192" s="2"/>
      <c r="J192" s="2"/>
      <c r="K192" s="2"/>
      <c r="L192" s="2"/>
    </row>
    <row r="193" spans="1:12" s="55" customFormat="1" ht="25.5" x14ac:dyDescent="0.2">
      <c r="A193" s="56" t="s">
        <v>455</v>
      </c>
      <c r="B193" s="57" t="s">
        <v>340</v>
      </c>
      <c r="C193" s="58" t="s">
        <v>1149</v>
      </c>
      <c r="D193" s="59" t="s">
        <v>330</v>
      </c>
      <c r="E193" s="99">
        <v>0.6</v>
      </c>
      <c r="F193" s="60">
        <v>21808</v>
      </c>
      <c r="G193" s="61">
        <v>13085</v>
      </c>
    </row>
    <row r="194" spans="1:12" s="55" customFormat="1" ht="22.5" x14ac:dyDescent="0.2">
      <c r="A194" s="56" t="s">
        <v>456</v>
      </c>
      <c r="B194" s="57" t="s">
        <v>1192</v>
      </c>
      <c r="C194" s="58" t="s">
        <v>627</v>
      </c>
      <c r="D194" s="59" t="s">
        <v>330</v>
      </c>
      <c r="E194" s="99">
        <v>0.67200000000000004</v>
      </c>
      <c r="F194" s="60">
        <v>5444</v>
      </c>
      <c r="G194" s="61">
        <v>3658</v>
      </c>
    </row>
    <row r="195" spans="1:12" s="55" customFormat="1" ht="22.5" x14ac:dyDescent="0.2">
      <c r="A195" s="56" t="s">
        <v>457</v>
      </c>
      <c r="B195" s="57" t="s">
        <v>381</v>
      </c>
      <c r="C195" s="58" t="s">
        <v>439</v>
      </c>
      <c r="D195" s="59" t="s">
        <v>330</v>
      </c>
      <c r="E195" s="99">
        <v>0.6</v>
      </c>
      <c r="F195" s="60">
        <v>42238</v>
      </c>
      <c r="G195" s="61">
        <v>25343</v>
      </c>
    </row>
    <row r="196" spans="1:12" s="55" customFormat="1" ht="41.25" x14ac:dyDescent="0.2">
      <c r="A196" s="56" t="s">
        <v>458</v>
      </c>
      <c r="B196" s="57" t="s">
        <v>351</v>
      </c>
      <c r="C196" s="58" t="s">
        <v>1153</v>
      </c>
      <c r="D196" s="59" t="s">
        <v>352</v>
      </c>
      <c r="E196" s="99">
        <v>0.72</v>
      </c>
      <c r="F196" s="60">
        <v>78180</v>
      </c>
      <c r="G196" s="61">
        <v>56290</v>
      </c>
    </row>
    <row r="197" spans="1:12" s="55" customFormat="1" x14ac:dyDescent="0.2">
      <c r="A197" s="56" t="s">
        <v>459</v>
      </c>
      <c r="B197" s="57" t="s">
        <v>390</v>
      </c>
      <c r="C197" s="58" t="s">
        <v>354</v>
      </c>
      <c r="D197" s="59" t="s">
        <v>355</v>
      </c>
      <c r="E197" s="60">
        <v>6</v>
      </c>
      <c r="F197" s="99">
        <v>22318.21</v>
      </c>
      <c r="G197" s="61">
        <v>133909</v>
      </c>
    </row>
    <row r="198" spans="1:12" s="55" customFormat="1" ht="41.25" x14ac:dyDescent="0.2">
      <c r="A198" s="56" t="s">
        <v>461</v>
      </c>
      <c r="B198" s="57" t="s">
        <v>356</v>
      </c>
      <c r="C198" s="58" t="s">
        <v>1154</v>
      </c>
      <c r="D198" s="59" t="s">
        <v>352</v>
      </c>
      <c r="E198" s="99">
        <v>1.38</v>
      </c>
      <c r="F198" s="60">
        <v>180488</v>
      </c>
      <c r="G198" s="61">
        <v>249073</v>
      </c>
    </row>
    <row r="199" spans="1:12" s="55" customFormat="1" x14ac:dyDescent="0.2">
      <c r="A199" s="56" t="s">
        <v>462</v>
      </c>
      <c r="B199" s="57" t="s">
        <v>444</v>
      </c>
      <c r="C199" s="58" t="s">
        <v>445</v>
      </c>
      <c r="D199" s="59" t="s">
        <v>355</v>
      </c>
      <c r="E199" s="60">
        <v>6</v>
      </c>
      <c r="F199" s="60">
        <v>58190</v>
      </c>
      <c r="G199" s="61">
        <v>349140</v>
      </c>
    </row>
    <row r="200" spans="1:12" s="55" customFormat="1" ht="41.25" x14ac:dyDescent="0.2">
      <c r="A200" s="56" t="s">
        <v>463</v>
      </c>
      <c r="B200" s="57" t="s">
        <v>379</v>
      </c>
      <c r="C200" s="58" t="s">
        <v>1158</v>
      </c>
      <c r="D200" s="59" t="s">
        <v>380</v>
      </c>
      <c r="E200" s="99">
        <v>0.85199999999999998</v>
      </c>
      <c r="F200" s="60">
        <v>25991</v>
      </c>
      <c r="G200" s="61">
        <v>22144</v>
      </c>
    </row>
    <row r="201" spans="1:12" s="55" customFormat="1" ht="25.5" x14ac:dyDescent="0.2">
      <c r="A201" s="56" t="s">
        <v>464</v>
      </c>
      <c r="B201" s="57" t="s">
        <v>1193</v>
      </c>
      <c r="C201" s="58" t="s">
        <v>650</v>
      </c>
      <c r="D201" s="59" t="s">
        <v>330</v>
      </c>
      <c r="E201" s="99">
        <v>0.24707999999999999</v>
      </c>
      <c r="F201" s="60">
        <v>7127</v>
      </c>
      <c r="G201" s="61">
        <v>1761</v>
      </c>
    </row>
    <row r="202" spans="1:12" s="55" customFormat="1" ht="25.5" x14ac:dyDescent="0.2">
      <c r="A202" s="56" t="s">
        <v>465</v>
      </c>
      <c r="B202" s="57" t="s">
        <v>1194</v>
      </c>
      <c r="C202" s="58" t="s">
        <v>675</v>
      </c>
      <c r="D202" s="59" t="s">
        <v>330</v>
      </c>
      <c r="E202" s="99">
        <v>7.6679999999999998E-2</v>
      </c>
      <c r="F202" s="60">
        <v>7026</v>
      </c>
      <c r="G202" s="61">
        <v>539</v>
      </c>
    </row>
    <row r="203" spans="1:12" s="55" customFormat="1" ht="25.5" x14ac:dyDescent="0.2">
      <c r="A203" s="56" t="s">
        <v>466</v>
      </c>
      <c r="B203" s="57" t="s">
        <v>1195</v>
      </c>
      <c r="C203" s="58" t="s">
        <v>612</v>
      </c>
      <c r="D203" s="59" t="s">
        <v>330</v>
      </c>
      <c r="E203" s="99">
        <v>0.85199999999999998</v>
      </c>
      <c r="F203" s="60">
        <v>5361</v>
      </c>
      <c r="G203" s="61">
        <v>4568</v>
      </c>
    </row>
    <row r="204" spans="1:12" s="55" customFormat="1" ht="22.5" x14ac:dyDescent="0.2">
      <c r="A204" s="56" t="s">
        <v>469</v>
      </c>
      <c r="B204" s="57" t="s">
        <v>381</v>
      </c>
      <c r="C204" s="58" t="s">
        <v>1159</v>
      </c>
      <c r="D204" s="59" t="s">
        <v>330</v>
      </c>
      <c r="E204" s="99">
        <v>0.42599999999999999</v>
      </c>
      <c r="F204" s="60">
        <v>42238</v>
      </c>
      <c r="G204" s="61">
        <v>17993</v>
      </c>
    </row>
    <row r="205" spans="1:12" s="55" customFormat="1" ht="38.25" x14ac:dyDescent="0.2">
      <c r="A205" s="56" t="s">
        <v>470</v>
      </c>
      <c r="B205" s="57" t="s">
        <v>348</v>
      </c>
      <c r="C205" s="58" t="s">
        <v>1160</v>
      </c>
      <c r="D205" s="59" t="s">
        <v>349</v>
      </c>
      <c r="E205" s="99">
        <v>16.2</v>
      </c>
      <c r="F205" s="60">
        <v>5278</v>
      </c>
      <c r="G205" s="61">
        <v>85504</v>
      </c>
    </row>
    <row r="206" spans="1:12" s="1" customFormat="1" x14ac:dyDescent="0.2">
      <c r="A206" s="98"/>
      <c r="B206" s="240"/>
      <c r="C206" s="240"/>
      <c r="D206" s="240"/>
      <c r="E206" s="274" t="s">
        <v>1163</v>
      </c>
      <c r="F206" s="274"/>
      <c r="G206" s="275"/>
      <c r="H206" s="2"/>
      <c r="I206" s="2"/>
      <c r="J206" s="2"/>
      <c r="K206" s="2"/>
      <c r="L206" s="2"/>
    </row>
    <row r="207" spans="1:12" s="55" customFormat="1" ht="32.25" x14ac:dyDescent="0.2">
      <c r="A207" s="56" t="s">
        <v>471</v>
      </c>
      <c r="B207" s="57" t="s">
        <v>383</v>
      </c>
      <c r="C207" s="58" t="s">
        <v>1161</v>
      </c>
      <c r="D207" s="59" t="s">
        <v>365</v>
      </c>
      <c r="E207" s="99">
        <v>1.03308</v>
      </c>
      <c r="F207" s="60">
        <v>583439</v>
      </c>
      <c r="G207" s="61">
        <v>602739</v>
      </c>
    </row>
    <row r="208" spans="1:12" s="55" customFormat="1" ht="38.25" x14ac:dyDescent="0.2">
      <c r="A208" s="56" t="s">
        <v>472</v>
      </c>
      <c r="B208" s="57" t="s">
        <v>384</v>
      </c>
      <c r="C208" s="58" t="s">
        <v>385</v>
      </c>
      <c r="D208" s="59" t="s">
        <v>68</v>
      </c>
      <c r="E208" s="99">
        <v>1.03308</v>
      </c>
      <c r="F208" s="60">
        <v>1109851</v>
      </c>
      <c r="G208" s="61">
        <v>1146565</v>
      </c>
    </row>
    <row r="209" spans="1:12" s="55" customFormat="1" ht="25.5" x14ac:dyDescent="0.2">
      <c r="A209" s="56" t="s">
        <v>473</v>
      </c>
      <c r="B209" s="57" t="s">
        <v>367</v>
      </c>
      <c r="C209" s="58" t="s">
        <v>1162</v>
      </c>
      <c r="D209" s="59" t="s">
        <v>368</v>
      </c>
      <c r="E209" s="99">
        <v>27.893160000000002</v>
      </c>
      <c r="F209" s="60">
        <v>251</v>
      </c>
      <c r="G209" s="61">
        <v>7001</v>
      </c>
    </row>
    <row r="210" spans="1:12" s="55" customFormat="1" ht="22.5" x14ac:dyDescent="0.2">
      <c r="A210" s="56" t="s">
        <v>474</v>
      </c>
      <c r="B210" s="57" t="s">
        <v>403</v>
      </c>
      <c r="C210" s="58" t="s">
        <v>404</v>
      </c>
      <c r="D210" s="59" t="s">
        <v>68</v>
      </c>
      <c r="E210" s="99">
        <v>1.8720000000000001E-2</v>
      </c>
      <c r="F210" s="60">
        <v>1510113</v>
      </c>
      <c r="G210" s="61">
        <v>28269</v>
      </c>
    </row>
    <row r="211" spans="1:12" ht="15" x14ac:dyDescent="0.2">
      <c r="A211" s="35"/>
      <c r="B211" s="36" t="s">
        <v>453</v>
      </c>
      <c r="C211" s="37" t="s">
        <v>1164</v>
      </c>
      <c r="D211" s="38"/>
      <c r="E211" s="39"/>
      <c r="F211" s="39"/>
      <c r="G211" s="40" t="s">
        <v>1199</v>
      </c>
      <c r="H211" s="8"/>
      <c r="I211" s="8"/>
      <c r="J211" s="8"/>
      <c r="K211" s="8"/>
      <c r="L211" s="8"/>
    </row>
    <row r="212" spans="1:12" s="1" customFormat="1" outlineLevel="1" x14ac:dyDescent="0.2">
      <c r="A212" s="41"/>
      <c r="B212" s="42"/>
      <c r="C212" s="43" t="s">
        <v>36</v>
      </c>
      <c r="D212" s="44"/>
      <c r="E212" s="45"/>
      <c r="F212" s="45"/>
      <c r="G212" s="46"/>
      <c r="H212" s="2"/>
      <c r="I212" s="2"/>
      <c r="J212" s="2"/>
      <c r="K212" s="2"/>
      <c r="L212" s="2"/>
    </row>
    <row r="213" spans="1:12" s="1" customFormat="1" outlineLevel="1" x14ac:dyDescent="0.2">
      <c r="A213" s="47"/>
      <c r="B213" s="48"/>
      <c r="C213" s="49" t="s">
        <v>37</v>
      </c>
      <c r="D213" s="50" t="s">
        <v>38</v>
      </c>
      <c r="E213" s="51"/>
      <c r="F213" s="51"/>
      <c r="G213" s="52">
        <v>632577</v>
      </c>
      <c r="H213" s="2"/>
      <c r="I213" s="2"/>
      <c r="J213" s="2"/>
      <c r="K213" s="2"/>
      <c r="L213" s="2"/>
    </row>
    <row r="214" spans="1:12" s="1" customFormat="1" outlineLevel="1" x14ac:dyDescent="0.2">
      <c r="A214" s="41"/>
      <c r="B214" s="42"/>
      <c r="C214" s="43" t="s">
        <v>39</v>
      </c>
      <c r="D214" s="44" t="s">
        <v>38</v>
      </c>
      <c r="E214" s="45"/>
      <c r="F214" s="45"/>
      <c r="G214" s="46">
        <v>309460</v>
      </c>
      <c r="H214" s="2"/>
      <c r="I214" s="2"/>
      <c r="J214" s="2"/>
      <c r="K214" s="2"/>
      <c r="L214" s="2"/>
    </row>
    <row r="215" spans="1:12" s="1" customFormat="1" outlineLevel="1" x14ac:dyDescent="0.2">
      <c r="A215" s="47"/>
      <c r="B215" s="48"/>
      <c r="C215" s="49" t="s">
        <v>40</v>
      </c>
      <c r="D215" s="50" t="s">
        <v>38</v>
      </c>
      <c r="E215" s="51"/>
      <c r="F215" s="51"/>
      <c r="G215" s="52">
        <v>381892</v>
      </c>
      <c r="H215" s="2"/>
      <c r="I215" s="2"/>
      <c r="J215" s="2"/>
      <c r="K215" s="2"/>
      <c r="L215" s="2"/>
    </row>
    <row r="216" spans="1:12" s="1" customFormat="1" outlineLevel="1" x14ac:dyDescent="0.2">
      <c r="A216" s="41"/>
      <c r="B216" s="42"/>
      <c r="C216" s="43" t="s">
        <v>41</v>
      </c>
      <c r="D216" s="44" t="s">
        <v>38</v>
      </c>
      <c r="E216" s="45"/>
      <c r="F216" s="45"/>
      <c r="G216" s="46">
        <v>131494</v>
      </c>
      <c r="H216" s="2"/>
      <c r="I216" s="2"/>
      <c r="J216" s="2"/>
      <c r="K216" s="2"/>
      <c r="L216" s="2"/>
    </row>
    <row r="217" spans="1:12" s="1" customFormat="1" outlineLevel="1" x14ac:dyDescent="0.2">
      <c r="A217" s="47"/>
      <c r="B217" s="48"/>
      <c r="C217" s="49" t="s">
        <v>42</v>
      </c>
      <c r="D217" s="50" t="s">
        <v>38</v>
      </c>
      <c r="E217" s="51"/>
      <c r="F217" s="51"/>
      <c r="G217" s="52">
        <v>1421560</v>
      </c>
      <c r="H217" s="2"/>
      <c r="I217" s="2"/>
      <c r="J217" s="2"/>
      <c r="K217" s="2"/>
      <c r="L217" s="2"/>
    </row>
    <row r="218" spans="1:12" s="1" customFormat="1" outlineLevel="1" x14ac:dyDescent="0.2">
      <c r="A218" s="47"/>
      <c r="B218" s="48"/>
      <c r="C218" s="49" t="s">
        <v>43</v>
      </c>
      <c r="D218" s="50" t="s">
        <v>44</v>
      </c>
      <c r="E218" s="53">
        <v>122</v>
      </c>
      <c r="F218" s="51"/>
      <c r="G218" s="52"/>
      <c r="H218" s="2"/>
      <c r="I218" s="2"/>
      <c r="J218" s="2"/>
      <c r="K218" s="2"/>
      <c r="L218" s="2"/>
    </row>
    <row r="219" spans="1:12" s="1" customFormat="1" x14ac:dyDescent="0.2">
      <c r="A219" s="260"/>
      <c r="B219" s="261"/>
      <c r="C219" s="261"/>
      <c r="D219" s="261"/>
      <c r="E219" s="261"/>
      <c r="F219" s="261"/>
      <c r="G219" s="262"/>
      <c r="H219" s="2"/>
      <c r="I219" s="2"/>
      <c r="J219" s="2"/>
      <c r="K219" s="2"/>
      <c r="L219" s="2"/>
    </row>
    <row r="220" spans="1:12" s="1" customFormat="1" x14ac:dyDescent="0.2">
      <c r="A220" s="98"/>
      <c r="B220" s="240"/>
      <c r="C220" s="240"/>
      <c r="D220" s="240"/>
      <c r="E220" s="274" t="s">
        <v>328</v>
      </c>
      <c r="F220" s="274"/>
      <c r="G220" s="275"/>
      <c r="H220" s="2"/>
      <c r="I220" s="2"/>
      <c r="J220" s="2"/>
      <c r="K220" s="2"/>
      <c r="L220" s="2"/>
    </row>
    <row r="221" spans="1:12" s="55" customFormat="1" ht="44.25" x14ac:dyDescent="0.2">
      <c r="A221" s="56" t="s">
        <v>477</v>
      </c>
      <c r="B221" s="57" t="s">
        <v>329</v>
      </c>
      <c r="C221" s="58" t="s">
        <v>1142</v>
      </c>
      <c r="D221" s="59" t="s">
        <v>330</v>
      </c>
      <c r="E221" s="99">
        <v>252.66560000000001</v>
      </c>
      <c r="F221" s="60">
        <v>419</v>
      </c>
      <c r="G221" s="61">
        <v>105867</v>
      </c>
    </row>
    <row r="222" spans="1:12" s="55" customFormat="1" ht="79.5" x14ac:dyDescent="0.2">
      <c r="A222" s="56" t="s">
        <v>480</v>
      </c>
      <c r="B222" s="57" t="s">
        <v>331</v>
      </c>
      <c r="C222" s="58" t="s">
        <v>1143</v>
      </c>
      <c r="D222" s="59" t="s">
        <v>330</v>
      </c>
      <c r="E222" s="99">
        <v>7.8144</v>
      </c>
      <c r="F222" s="60">
        <v>15633</v>
      </c>
      <c r="G222" s="61">
        <v>122163</v>
      </c>
    </row>
    <row r="223" spans="1:12" s="55" customFormat="1" ht="25.5" x14ac:dyDescent="0.2">
      <c r="A223" s="56" t="s">
        <v>482</v>
      </c>
      <c r="B223" s="57" t="s">
        <v>332</v>
      </c>
      <c r="C223" s="58" t="s">
        <v>1144</v>
      </c>
      <c r="D223" s="59" t="s">
        <v>330</v>
      </c>
      <c r="E223" s="99">
        <v>9.6</v>
      </c>
      <c r="F223" s="60">
        <v>152</v>
      </c>
      <c r="G223" s="61">
        <v>1459</v>
      </c>
    </row>
    <row r="224" spans="1:12" s="55" customFormat="1" ht="25.5" x14ac:dyDescent="0.2">
      <c r="A224" s="56" t="s">
        <v>489</v>
      </c>
      <c r="B224" s="57" t="s">
        <v>333</v>
      </c>
      <c r="C224" s="58" t="s">
        <v>1145</v>
      </c>
      <c r="D224" s="59" t="s">
        <v>330</v>
      </c>
      <c r="E224" s="99">
        <v>9.6</v>
      </c>
      <c r="F224" s="60">
        <v>130</v>
      </c>
      <c r="G224" s="61">
        <v>1248</v>
      </c>
    </row>
    <row r="225" spans="1:12" s="55" customFormat="1" ht="25.5" x14ac:dyDescent="0.2">
      <c r="A225" s="56" t="s">
        <v>491</v>
      </c>
      <c r="B225" s="57" t="s">
        <v>334</v>
      </c>
      <c r="C225" s="58" t="s">
        <v>1147</v>
      </c>
      <c r="D225" s="59" t="s">
        <v>336</v>
      </c>
      <c r="E225" s="99">
        <v>25.096</v>
      </c>
      <c r="F225" s="60">
        <v>107</v>
      </c>
      <c r="G225" s="61">
        <v>2685</v>
      </c>
    </row>
    <row r="226" spans="1:12" s="55" customFormat="1" ht="41.25" x14ac:dyDescent="0.2">
      <c r="A226" s="56" t="s">
        <v>493</v>
      </c>
      <c r="B226" s="57" t="s">
        <v>337</v>
      </c>
      <c r="C226" s="58" t="s">
        <v>1148</v>
      </c>
      <c r="D226" s="59" t="s">
        <v>338</v>
      </c>
      <c r="E226" s="99">
        <v>225.864</v>
      </c>
      <c r="F226" s="60">
        <v>821</v>
      </c>
      <c r="G226" s="61">
        <v>185434</v>
      </c>
    </row>
    <row r="227" spans="1:12" s="1" customFormat="1" x14ac:dyDescent="0.2">
      <c r="A227" s="98"/>
      <c r="B227" s="240"/>
      <c r="C227" s="240"/>
      <c r="D227" s="240"/>
      <c r="E227" s="274" t="s">
        <v>460</v>
      </c>
      <c r="F227" s="274"/>
      <c r="G227" s="275"/>
      <c r="H227" s="2"/>
      <c r="I227" s="2"/>
      <c r="J227" s="2"/>
      <c r="K227" s="2"/>
      <c r="L227" s="2"/>
    </row>
    <row r="228" spans="1:12" s="55" customFormat="1" ht="25.5" x14ac:dyDescent="0.2">
      <c r="A228" s="56" t="s">
        <v>495</v>
      </c>
      <c r="B228" s="57" t="s">
        <v>340</v>
      </c>
      <c r="C228" s="58" t="s">
        <v>1149</v>
      </c>
      <c r="D228" s="59" t="s">
        <v>330</v>
      </c>
      <c r="E228" s="99">
        <v>0.8</v>
      </c>
      <c r="F228" s="60">
        <v>21808</v>
      </c>
      <c r="G228" s="61">
        <v>17446</v>
      </c>
    </row>
    <row r="229" spans="1:12" s="55" customFormat="1" ht="22.5" x14ac:dyDescent="0.2">
      <c r="A229" s="56" t="s">
        <v>499</v>
      </c>
      <c r="B229" s="57" t="s">
        <v>1192</v>
      </c>
      <c r="C229" s="58" t="s">
        <v>627</v>
      </c>
      <c r="D229" s="59" t="s">
        <v>330</v>
      </c>
      <c r="E229" s="99">
        <v>0.89600000000000002</v>
      </c>
      <c r="F229" s="60">
        <v>5444</v>
      </c>
      <c r="G229" s="61">
        <v>4878</v>
      </c>
    </row>
    <row r="230" spans="1:12" s="55" customFormat="1" ht="22.5" x14ac:dyDescent="0.2">
      <c r="A230" s="56" t="s">
        <v>501</v>
      </c>
      <c r="B230" s="57" t="s">
        <v>381</v>
      </c>
      <c r="C230" s="58" t="s">
        <v>439</v>
      </c>
      <c r="D230" s="59" t="s">
        <v>330</v>
      </c>
      <c r="E230" s="99">
        <v>0.8</v>
      </c>
      <c r="F230" s="60">
        <v>42238</v>
      </c>
      <c r="G230" s="61">
        <v>33790</v>
      </c>
    </row>
    <row r="231" spans="1:12" s="55" customFormat="1" ht="41.25" x14ac:dyDescent="0.2">
      <c r="A231" s="56" t="s">
        <v>503</v>
      </c>
      <c r="B231" s="57" t="s">
        <v>351</v>
      </c>
      <c r="C231" s="58" t="s">
        <v>1153</v>
      </c>
      <c r="D231" s="59" t="s">
        <v>352</v>
      </c>
      <c r="E231" s="99">
        <v>0.96</v>
      </c>
      <c r="F231" s="60">
        <v>78180</v>
      </c>
      <c r="G231" s="61">
        <v>75053</v>
      </c>
    </row>
    <row r="232" spans="1:12" s="55" customFormat="1" x14ac:dyDescent="0.2">
      <c r="A232" s="56" t="s">
        <v>506</v>
      </c>
      <c r="B232" s="57" t="s">
        <v>390</v>
      </c>
      <c r="C232" s="58" t="s">
        <v>354</v>
      </c>
      <c r="D232" s="59" t="s">
        <v>355</v>
      </c>
      <c r="E232" s="60">
        <v>8</v>
      </c>
      <c r="F232" s="99">
        <v>22318.21</v>
      </c>
      <c r="G232" s="61">
        <v>178546</v>
      </c>
    </row>
    <row r="233" spans="1:12" s="55" customFormat="1" ht="41.25" x14ac:dyDescent="0.2">
      <c r="A233" s="56" t="s">
        <v>507</v>
      </c>
      <c r="B233" s="57" t="s">
        <v>356</v>
      </c>
      <c r="C233" s="58" t="s">
        <v>1154</v>
      </c>
      <c r="D233" s="59" t="s">
        <v>352</v>
      </c>
      <c r="E233" s="99">
        <v>1.84</v>
      </c>
      <c r="F233" s="60">
        <v>180488</v>
      </c>
      <c r="G233" s="61">
        <v>332098</v>
      </c>
    </row>
    <row r="234" spans="1:12" s="55" customFormat="1" ht="22.5" x14ac:dyDescent="0.2">
      <c r="A234" s="56" t="s">
        <v>510</v>
      </c>
      <c r="B234" s="57" t="s">
        <v>467</v>
      </c>
      <c r="C234" s="58" t="s">
        <v>468</v>
      </c>
      <c r="D234" s="59" t="s">
        <v>355</v>
      </c>
      <c r="E234" s="60">
        <v>8</v>
      </c>
      <c r="F234" s="99">
        <v>116831.79</v>
      </c>
      <c r="G234" s="61">
        <v>934654</v>
      </c>
    </row>
    <row r="235" spans="1:12" s="55" customFormat="1" ht="41.25" x14ac:dyDescent="0.2">
      <c r="A235" s="56" t="s">
        <v>512</v>
      </c>
      <c r="B235" s="57" t="s">
        <v>379</v>
      </c>
      <c r="C235" s="58" t="s">
        <v>1158</v>
      </c>
      <c r="D235" s="59" t="s">
        <v>380</v>
      </c>
      <c r="E235" s="99">
        <v>1.1359999999999999</v>
      </c>
      <c r="F235" s="60">
        <v>25991</v>
      </c>
      <c r="G235" s="61">
        <v>29526</v>
      </c>
    </row>
    <row r="236" spans="1:12" s="55" customFormat="1" ht="25.5" x14ac:dyDescent="0.2">
      <c r="A236" s="56" t="s">
        <v>513</v>
      </c>
      <c r="B236" s="57" t="s">
        <v>1193</v>
      </c>
      <c r="C236" s="58" t="s">
        <v>650</v>
      </c>
      <c r="D236" s="59" t="s">
        <v>330</v>
      </c>
      <c r="E236" s="99">
        <v>0.32944000000000001</v>
      </c>
      <c r="F236" s="60">
        <v>7127</v>
      </c>
      <c r="G236" s="61">
        <v>2348</v>
      </c>
    </row>
    <row r="237" spans="1:12" s="55" customFormat="1" ht="25.5" x14ac:dyDescent="0.2">
      <c r="A237" s="56" t="s">
        <v>514</v>
      </c>
      <c r="B237" s="57" t="s">
        <v>1194</v>
      </c>
      <c r="C237" s="58" t="s">
        <v>675</v>
      </c>
      <c r="D237" s="59" t="s">
        <v>330</v>
      </c>
      <c r="E237" s="99">
        <v>0.10224</v>
      </c>
      <c r="F237" s="60">
        <v>7026</v>
      </c>
      <c r="G237" s="61">
        <v>718</v>
      </c>
    </row>
    <row r="238" spans="1:12" s="55" customFormat="1" ht="25.5" x14ac:dyDescent="0.2">
      <c r="A238" s="56" t="s">
        <v>515</v>
      </c>
      <c r="B238" s="57" t="s">
        <v>1195</v>
      </c>
      <c r="C238" s="58" t="s">
        <v>612</v>
      </c>
      <c r="D238" s="59" t="s">
        <v>330</v>
      </c>
      <c r="E238" s="99">
        <v>1.1359999999999999</v>
      </c>
      <c r="F238" s="60">
        <v>5361</v>
      </c>
      <c r="G238" s="61">
        <v>6090</v>
      </c>
    </row>
    <row r="239" spans="1:12" s="55" customFormat="1" ht="22.5" x14ac:dyDescent="0.2">
      <c r="A239" s="56" t="s">
        <v>516</v>
      </c>
      <c r="B239" s="57" t="s">
        <v>381</v>
      </c>
      <c r="C239" s="58" t="s">
        <v>1159</v>
      </c>
      <c r="D239" s="59" t="s">
        <v>330</v>
      </c>
      <c r="E239" s="99">
        <v>0.56799999999999995</v>
      </c>
      <c r="F239" s="60">
        <v>42238</v>
      </c>
      <c r="G239" s="61">
        <v>23991</v>
      </c>
    </row>
    <row r="240" spans="1:12" s="55" customFormat="1" ht="38.25" x14ac:dyDescent="0.2">
      <c r="A240" s="56" t="s">
        <v>517</v>
      </c>
      <c r="B240" s="57" t="s">
        <v>348</v>
      </c>
      <c r="C240" s="58" t="s">
        <v>1160</v>
      </c>
      <c r="D240" s="59" t="s">
        <v>349</v>
      </c>
      <c r="E240" s="99">
        <v>21.84</v>
      </c>
      <c r="F240" s="60">
        <v>5278</v>
      </c>
      <c r="G240" s="61">
        <v>115272</v>
      </c>
    </row>
    <row r="241" spans="1:12" s="1" customFormat="1" x14ac:dyDescent="0.2">
      <c r="A241" s="98"/>
      <c r="B241" s="240"/>
      <c r="C241" s="240"/>
      <c r="D241" s="240"/>
      <c r="E241" s="274" t="s">
        <v>398</v>
      </c>
      <c r="F241" s="274"/>
      <c r="G241" s="275"/>
      <c r="H241" s="2"/>
      <c r="I241" s="2"/>
      <c r="J241" s="2"/>
      <c r="K241" s="2"/>
      <c r="L241" s="2"/>
    </row>
    <row r="242" spans="1:12" s="55" customFormat="1" ht="32.25" x14ac:dyDescent="0.2">
      <c r="A242" s="56" t="s">
        <v>519</v>
      </c>
      <c r="B242" s="57" t="s">
        <v>383</v>
      </c>
      <c r="C242" s="58" t="s">
        <v>1161</v>
      </c>
      <c r="D242" s="59" t="s">
        <v>365</v>
      </c>
      <c r="E242" s="99">
        <v>0.15456</v>
      </c>
      <c r="F242" s="60">
        <v>583439</v>
      </c>
      <c r="G242" s="61">
        <v>90176</v>
      </c>
    </row>
    <row r="243" spans="1:12" s="55" customFormat="1" ht="38.25" x14ac:dyDescent="0.2">
      <c r="A243" s="56" t="s">
        <v>522</v>
      </c>
      <c r="B243" s="57" t="s">
        <v>384</v>
      </c>
      <c r="C243" s="58" t="s">
        <v>385</v>
      </c>
      <c r="D243" s="59" t="s">
        <v>68</v>
      </c>
      <c r="E243" s="99">
        <v>0.15456</v>
      </c>
      <c r="F243" s="60">
        <v>1109851</v>
      </c>
      <c r="G243" s="61">
        <v>171539</v>
      </c>
    </row>
    <row r="244" spans="1:12" s="55" customFormat="1" ht="25.5" x14ac:dyDescent="0.2">
      <c r="A244" s="56" t="s">
        <v>525</v>
      </c>
      <c r="B244" s="57" t="s">
        <v>367</v>
      </c>
      <c r="C244" s="58" t="s">
        <v>1162</v>
      </c>
      <c r="D244" s="59" t="s">
        <v>368</v>
      </c>
      <c r="E244" s="99">
        <v>4.1731199999999999</v>
      </c>
      <c r="F244" s="60">
        <v>251</v>
      </c>
      <c r="G244" s="61">
        <v>1047</v>
      </c>
    </row>
    <row r="245" spans="1:12" ht="15" x14ac:dyDescent="0.2">
      <c r="A245" s="35"/>
      <c r="B245" s="36" t="s">
        <v>475</v>
      </c>
      <c r="C245" s="37" t="s">
        <v>476</v>
      </c>
      <c r="D245" s="38"/>
      <c r="E245" s="39"/>
      <c r="F245" s="39"/>
      <c r="G245" s="40" t="s">
        <v>1200</v>
      </c>
      <c r="H245" s="8"/>
      <c r="I245" s="8"/>
      <c r="J245" s="8"/>
      <c r="K245" s="8"/>
      <c r="L245" s="8"/>
    </row>
    <row r="246" spans="1:12" s="1" customFormat="1" outlineLevel="1" x14ac:dyDescent="0.2">
      <c r="A246" s="41"/>
      <c r="B246" s="42"/>
      <c r="C246" s="43" t="s">
        <v>36</v>
      </c>
      <c r="D246" s="44"/>
      <c r="E246" s="45"/>
      <c r="F246" s="45"/>
      <c r="G246" s="46"/>
      <c r="H246" s="2"/>
      <c r="I246" s="2"/>
      <c r="J246" s="2"/>
      <c r="K246" s="2"/>
      <c r="L246" s="2"/>
    </row>
    <row r="247" spans="1:12" s="1" customFormat="1" outlineLevel="1" x14ac:dyDescent="0.2">
      <c r="A247" s="47"/>
      <c r="B247" s="48"/>
      <c r="C247" s="49" t="s">
        <v>37</v>
      </c>
      <c r="D247" s="50" t="s">
        <v>38</v>
      </c>
      <c r="E247" s="51"/>
      <c r="F247" s="51"/>
      <c r="G247" s="52">
        <v>2538</v>
      </c>
      <c r="H247" s="2"/>
      <c r="I247" s="2"/>
      <c r="J247" s="2"/>
      <c r="K247" s="2"/>
      <c r="L247" s="2"/>
    </row>
    <row r="248" spans="1:12" s="1" customFormat="1" outlineLevel="1" x14ac:dyDescent="0.2">
      <c r="A248" s="41"/>
      <c r="B248" s="42"/>
      <c r="C248" s="43" t="s">
        <v>39</v>
      </c>
      <c r="D248" s="44" t="s">
        <v>38</v>
      </c>
      <c r="E248" s="45"/>
      <c r="F248" s="45"/>
      <c r="G248" s="46">
        <v>1262</v>
      </c>
      <c r="H248" s="2"/>
      <c r="I248" s="2"/>
      <c r="J248" s="2"/>
      <c r="K248" s="2"/>
      <c r="L248" s="2"/>
    </row>
    <row r="249" spans="1:12" s="1" customFormat="1" outlineLevel="1" x14ac:dyDescent="0.2">
      <c r="A249" s="47"/>
      <c r="B249" s="48"/>
      <c r="C249" s="49" t="s">
        <v>40</v>
      </c>
      <c r="D249" s="50" t="s">
        <v>38</v>
      </c>
      <c r="E249" s="51"/>
      <c r="F249" s="51"/>
      <c r="G249" s="52">
        <v>1605</v>
      </c>
      <c r="H249" s="2"/>
      <c r="I249" s="2"/>
      <c r="J249" s="2"/>
      <c r="K249" s="2"/>
      <c r="L249" s="2"/>
    </row>
    <row r="250" spans="1:12" s="1" customFormat="1" outlineLevel="1" x14ac:dyDescent="0.2">
      <c r="A250" s="41"/>
      <c r="B250" s="42"/>
      <c r="C250" s="43" t="s">
        <v>41</v>
      </c>
      <c r="D250" s="44" t="s">
        <v>38</v>
      </c>
      <c r="E250" s="45"/>
      <c r="F250" s="45"/>
      <c r="G250" s="46">
        <v>543</v>
      </c>
      <c r="H250" s="2"/>
      <c r="I250" s="2"/>
      <c r="J250" s="2"/>
      <c r="K250" s="2"/>
      <c r="L250" s="2"/>
    </row>
    <row r="251" spans="1:12" s="1" customFormat="1" outlineLevel="1" x14ac:dyDescent="0.2">
      <c r="A251" s="47"/>
      <c r="B251" s="48"/>
      <c r="C251" s="49" t="s">
        <v>42</v>
      </c>
      <c r="D251" s="50" t="s">
        <v>38</v>
      </c>
      <c r="E251" s="51"/>
      <c r="F251" s="51"/>
      <c r="G251" s="52">
        <v>47992</v>
      </c>
      <c r="H251" s="2"/>
      <c r="I251" s="2"/>
      <c r="J251" s="2"/>
      <c r="K251" s="2"/>
      <c r="L251" s="2"/>
    </row>
    <row r="252" spans="1:12" s="1" customFormat="1" x14ac:dyDescent="0.2">
      <c r="A252" s="260"/>
      <c r="B252" s="261"/>
      <c r="C252" s="261"/>
      <c r="D252" s="261"/>
      <c r="E252" s="261"/>
      <c r="F252" s="261"/>
      <c r="G252" s="262"/>
      <c r="H252" s="2"/>
      <c r="I252" s="2"/>
      <c r="J252" s="2"/>
      <c r="K252" s="2"/>
      <c r="L252" s="2"/>
    </row>
    <row r="253" spans="1:12" s="55" customFormat="1" ht="28.5" x14ac:dyDescent="0.2">
      <c r="A253" s="56" t="s">
        <v>526</v>
      </c>
      <c r="B253" s="57" t="s">
        <v>478</v>
      </c>
      <c r="C253" s="58" t="s">
        <v>1165</v>
      </c>
      <c r="D253" s="59" t="s">
        <v>479</v>
      </c>
      <c r="E253" s="99">
        <v>3.36</v>
      </c>
      <c r="F253" s="60">
        <v>544</v>
      </c>
      <c r="G253" s="61">
        <v>1828</v>
      </c>
    </row>
    <row r="254" spans="1:12" s="55" customFormat="1" ht="25.5" x14ac:dyDescent="0.2">
      <c r="A254" s="56" t="s">
        <v>527</v>
      </c>
      <c r="B254" s="57" t="s">
        <v>1195</v>
      </c>
      <c r="C254" s="58" t="s">
        <v>612</v>
      </c>
      <c r="D254" s="59" t="s">
        <v>330</v>
      </c>
      <c r="E254" s="99">
        <v>0.17136000000000001</v>
      </c>
      <c r="F254" s="60">
        <v>5361</v>
      </c>
      <c r="G254" s="61">
        <v>919</v>
      </c>
    </row>
    <row r="255" spans="1:12" s="55" customFormat="1" ht="22.5" x14ac:dyDescent="0.2">
      <c r="A255" s="56" t="s">
        <v>528</v>
      </c>
      <c r="B255" s="57" t="s">
        <v>359</v>
      </c>
      <c r="C255" s="58" t="s">
        <v>481</v>
      </c>
      <c r="D255" s="59" t="s">
        <v>330</v>
      </c>
      <c r="E255" s="99">
        <v>0.12</v>
      </c>
      <c r="F255" s="60">
        <v>19518</v>
      </c>
      <c r="G255" s="61">
        <v>2342</v>
      </c>
    </row>
    <row r="256" spans="1:12" s="55" customFormat="1" ht="25.5" x14ac:dyDescent="0.2">
      <c r="A256" s="56" t="s">
        <v>529</v>
      </c>
      <c r="B256" s="57" t="s">
        <v>483</v>
      </c>
      <c r="C256" s="58" t="s">
        <v>484</v>
      </c>
      <c r="D256" s="59" t="s">
        <v>78</v>
      </c>
      <c r="E256" s="60">
        <v>8</v>
      </c>
      <c r="F256" s="99">
        <v>5880.53</v>
      </c>
      <c r="G256" s="61">
        <v>47044</v>
      </c>
    </row>
    <row r="257" spans="1:12" ht="15" x14ac:dyDescent="0.2">
      <c r="A257" s="35"/>
      <c r="B257" s="36" t="s">
        <v>485</v>
      </c>
      <c r="C257" s="37" t="s">
        <v>486</v>
      </c>
      <c r="D257" s="38"/>
      <c r="E257" s="39"/>
      <c r="F257" s="39"/>
      <c r="G257" s="40" t="s">
        <v>487</v>
      </c>
      <c r="H257" s="8"/>
      <c r="I257" s="8"/>
      <c r="J257" s="8"/>
      <c r="K257" s="8"/>
      <c r="L257" s="8"/>
    </row>
    <row r="258" spans="1:12" s="1" customFormat="1" outlineLevel="1" x14ac:dyDescent="0.2">
      <c r="A258" s="41"/>
      <c r="B258" s="42"/>
      <c r="C258" s="43" t="s">
        <v>36</v>
      </c>
      <c r="D258" s="44"/>
      <c r="E258" s="45"/>
      <c r="F258" s="45"/>
      <c r="G258" s="46"/>
      <c r="H258" s="2"/>
      <c r="I258" s="2"/>
      <c r="J258" s="2"/>
      <c r="K258" s="2"/>
      <c r="L258" s="2"/>
    </row>
    <row r="259" spans="1:12" s="1" customFormat="1" outlineLevel="1" x14ac:dyDescent="0.2">
      <c r="A259" s="47"/>
      <c r="B259" s="48"/>
      <c r="C259" s="49" t="s">
        <v>37</v>
      </c>
      <c r="D259" s="50" t="s">
        <v>38</v>
      </c>
      <c r="E259" s="51"/>
      <c r="F259" s="51"/>
      <c r="G259" s="52">
        <v>70620</v>
      </c>
      <c r="H259" s="2"/>
      <c r="I259" s="2"/>
      <c r="J259" s="2"/>
      <c r="K259" s="2"/>
      <c r="L259" s="2"/>
    </row>
    <row r="260" spans="1:12" s="1" customFormat="1" outlineLevel="1" x14ac:dyDescent="0.2">
      <c r="A260" s="41"/>
      <c r="B260" s="42"/>
      <c r="C260" s="43" t="s">
        <v>39</v>
      </c>
      <c r="D260" s="44" t="s">
        <v>38</v>
      </c>
      <c r="E260" s="45"/>
      <c r="F260" s="45"/>
      <c r="G260" s="46">
        <v>34575</v>
      </c>
      <c r="H260" s="2"/>
      <c r="I260" s="2"/>
      <c r="J260" s="2"/>
      <c r="K260" s="2"/>
      <c r="L260" s="2"/>
    </row>
    <row r="261" spans="1:12" s="1" customFormat="1" outlineLevel="1" x14ac:dyDescent="0.2">
      <c r="A261" s="47"/>
      <c r="B261" s="48"/>
      <c r="C261" s="49" t="s">
        <v>40</v>
      </c>
      <c r="D261" s="50" t="s">
        <v>38</v>
      </c>
      <c r="E261" s="51"/>
      <c r="F261" s="51"/>
      <c r="G261" s="52">
        <v>60733</v>
      </c>
      <c r="H261" s="2"/>
      <c r="I261" s="2"/>
      <c r="J261" s="2"/>
      <c r="K261" s="2"/>
      <c r="L261" s="2"/>
    </row>
    <row r="262" spans="1:12" s="1" customFormat="1" outlineLevel="1" x14ac:dyDescent="0.2">
      <c r="A262" s="41"/>
      <c r="B262" s="42"/>
      <c r="C262" s="43" t="s">
        <v>41</v>
      </c>
      <c r="D262" s="44" t="s">
        <v>38</v>
      </c>
      <c r="E262" s="45"/>
      <c r="F262" s="45"/>
      <c r="G262" s="46">
        <v>17063</v>
      </c>
      <c r="H262" s="2"/>
      <c r="I262" s="2"/>
      <c r="J262" s="2"/>
      <c r="K262" s="2"/>
      <c r="L262" s="2"/>
    </row>
    <row r="263" spans="1:12" s="1" customFormat="1" outlineLevel="1" x14ac:dyDescent="0.2">
      <c r="A263" s="47"/>
      <c r="B263" s="48"/>
      <c r="C263" s="49" t="s">
        <v>42</v>
      </c>
      <c r="D263" s="50" t="s">
        <v>38</v>
      </c>
      <c r="E263" s="51"/>
      <c r="F263" s="51"/>
      <c r="G263" s="52">
        <v>893638</v>
      </c>
      <c r="H263" s="2"/>
      <c r="I263" s="2"/>
      <c r="J263" s="2"/>
      <c r="K263" s="2"/>
      <c r="L263" s="2"/>
    </row>
    <row r="264" spans="1:12" s="1" customFormat="1" outlineLevel="1" x14ac:dyDescent="0.2">
      <c r="A264" s="47"/>
      <c r="B264" s="48"/>
      <c r="C264" s="49" t="s">
        <v>43</v>
      </c>
      <c r="D264" s="50" t="s">
        <v>44</v>
      </c>
      <c r="E264" s="53">
        <v>11</v>
      </c>
      <c r="F264" s="51"/>
      <c r="G264" s="52"/>
      <c r="H264" s="2"/>
      <c r="I264" s="2"/>
      <c r="J264" s="2"/>
      <c r="K264" s="2"/>
      <c r="L264" s="2"/>
    </row>
    <row r="265" spans="1:12" s="1" customFormat="1" x14ac:dyDescent="0.2">
      <c r="A265" s="260"/>
      <c r="B265" s="261"/>
      <c r="C265" s="261"/>
      <c r="D265" s="261"/>
      <c r="E265" s="261"/>
      <c r="F265" s="261"/>
      <c r="G265" s="262"/>
      <c r="H265" s="2"/>
      <c r="I265" s="2"/>
      <c r="J265" s="2"/>
      <c r="K265" s="2"/>
      <c r="L265" s="2"/>
    </row>
    <row r="266" spans="1:12" s="1" customFormat="1" x14ac:dyDescent="0.2">
      <c r="A266" s="98"/>
      <c r="B266" s="240"/>
      <c r="C266" s="240"/>
      <c r="D266" s="240"/>
      <c r="E266" s="274" t="s">
        <v>488</v>
      </c>
      <c r="F266" s="274"/>
      <c r="G266" s="275"/>
      <c r="H266" s="2"/>
      <c r="I266" s="2"/>
      <c r="J266" s="2"/>
      <c r="K266" s="2"/>
      <c r="L266" s="2"/>
    </row>
    <row r="267" spans="1:12" s="55" customFormat="1" ht="25.5" x14ac:dyDescent="0.2">
      <c r="A267" s="56" t="s">
        <v>530</v>
      </c>
      <c r="B267" s="57" t="s">
        <v>490</v>
      </c>
      <c r="C267" s="58" t="s">
        <v>1166</v>
      </c>
      <c r="D267" s="59" t="s">
        <v>68</v>
      </c>
      <c r="E267" s="99">
        <v>0.35</v>
      </c>
      <c r="F267" s="60">
        <v>179221</v>
      </c>
      <c r="G267" s="61">
        <v>62727</v>
      </c>
    </row>
    <row r="268" spans="1:12" s="55" customFormat="1" ht="25.5" x14ac:dyDescent="0.2">
      <c r="A268" s="56" t="s">
        <v>531</v>
      </c>
      <c r="B268" s="57" t="s">
        <v>492</v>
      </c>
      <c r="C268" s="58" t="s">
        <v>1167</v>
      </c>
      <c r="D268" s="59" t="s">
        <v>68</v>
      </c>
      <c r="E268" s="99">
        <v>0.11600000000000001</v>
      </c>
      <c r="F268" s="60">
        <v>601393</v>
      </c>
      <c r="G268" s="61">
        <v>69762</v>
      </c>
    </row>
    <row r="269" spans="1:12" s="55" customFormat="1" ht="38.25" x14ac:dyDescent="0.2">
      <c r="A269" s="56" t="s">
        <v>534</v>
      </c>
      <c r="B269" s="57" t="s">
        <v>494</v>
      </c>
      <c r="C269" s="58" t="s">
        <v>1168</v>
      </c>
      <c r="D269" s="59" t="s">
        <v>78</v>
      </c>
      <c r="E269" s="60">
        <v>1</v>
      </c>
      <c r="F269" s="60">
        <v>888328</v>
      </c>
      <c r="G269" s="61">
        <v>888328</v>
      </c>
    </row>
    <row r="270" spans="1:12" s="55" customFormat="1" ht="22.5" x14ac:dyDescent="0.2">
      <c r="A270" s="56" t="s">
        <v>535</v>
      </c>
      <c r="B270" s="57" t="s">
        <v>403</v>
      </c>
      <c r="C270" s="58" t="s">
        <v>404</v>
      </c>
      <c r="D270" s="59" t="s">
        <v>68</v>
      </c>
      <c r="E270" s="99">
        <v>2.764E-3</v>
      </c>
      <c r="F270" s="60">
        <v>1510113</v>
      </c>
      <c r="G270" s="61">
        <v>4174</v>
      </c>
    </row>
    <row r="271" spans="1:12" ht="15" x14ac:dyDescent="0.2">
      <c r="A271" s="35"/>
      <c r="B271" s="36" t="s">
        <v>496</v>
      </c>
      <c r="C271" s="37" t="s">
        <v>497</v>
      </c>
      <c r="D271" s="38"/>
      <c r="E271" s="39"/>
      <c r="F271" s="39"/>
      <c r="G271" s="40" t="s">
        <v>1201</v>
      </c>
      <c r="H271" s="8"/>
      <c r="I271" s="8"/>
      <c r="J271" s="8"/>
      <c r="K271" s="8"/>
      <c r="L271" s="8"/>
    </row>
    <row r="272" spans="1:12" s="1" customFormat="1" outlineLevel="1" x14ac:dyDescent="0.2">
      <c r="A272" s="41"/>
      <c r="B272" s="42"/>
      <c r="C272" s="43" t="s">
        <v>36</v>
      </c>
      <c r="D272" s="44"/>
      <c r="E272" s="45"/>
      <c r="F272" s="45"/>
      <c r="G272" s="46"/>
      <c r="H272" s="2"/>
      <c r="I272" s="2"/>
      <c r="J272" s="2"/>
      <c r="K272" s="2"/>
      <c r="L272" s="2"/>
    </row>
    <row r="273" spans="1:12" s="1" customFormat="1" outlineLevel="1" x14ac:dyDescent="0.2">
      <c r="A273" s="47"/>
      <c r="B273" s="48"/>
      <c r="C273" s="49" t="s">
        <v>37</v>
      </c>
      <c r="D273" s="50" t="s">
        <v>38</v>
      </c>
      <c r="E273" s="51"/>
      <c r="F273" s="51"/>
      <c r="G273" s="52">
        <v>577103</v>
      </c>
      <c r="H273" s="2"/>
      <c r="I273" s="2"/>
      <c r="J273" s="2"/>
      <c r="K273" s="2"/>
      <c r="L273" s="2"/>
    </row>
    <row r="274" spans="1:12" s="1" customFormat="1" outlineLevel="1" x14ac:dyDescent="0.2">
      <c r="A274" s="41"/>
      <c r="B274" s="42"/>
      <c r="C274" s="43" t="s">
        <v>39</v>
      </c>
      <c r="D274" s="44" t="s">
        <v>38</v>
      </c>
      <c r="E274" s="45"/>
      <c r="F274" s="45"/>
      <c r="G274" s="46">
        <v>287266</v>
      </c>
      <c r="H274" s="2"/>
      <c r="I274" s="2"/>
      <c r="J274" s="2"/>
      <c r="K274" s="2"/>
      <c r="L274" s="2"/>
    </row>
    <row r="275" spans="1:12" s="1" customFormat="1" outlineLevel="1" x14ac:dyDescent="0.2">
      <c r="A275" s="47"/>
      <c r="B275" s="48"/>
      <c r="C275" s="49" t="s">
        <v>40</v>
      </c>
      <c r="D275" s="50" t="s">
        <v>38</v>
      </c>
      <c r="E275" s="51"/>
      <c r="F275" s="51"/>
      <c r="G275" s="52">
        <v>190067</v>
      </c>
      <c r="H275" s="2"/>
      <c r="I275" s="2"/>
      <c r="J275" s="2"/>
      <c r="K275" s="2"/>
      <c r="L275" s="2"/>
    </row>
    <row r="276" spans="1:12" s="1" customFormat="1" outlineLevel="1" x14ac:dyDescent="0.2">
      <c r="A276" s="41"/>
      <c r="B276" s="42"/>
      <c r="C276" s="43" t="s">
        <v>41</v>
      </c>
      <c r="D276" s="44" t="s">
        <v>38</v>
      </c>
      <c r="E276" s="45"/>
      <c r="F276" s="45"/>
      <c r="G276" s="46">
        <v>60024</v>
      </c>
      <c r="H276" s="2"/>
      <c r="I276" s="2"/>
      <c r="J276" s="2"/>
      <c r="K276" s="2"/>
      <c r="L276" s="2"/>
    </row>
    <row r="277" spans="1:12" s="1" customFormat="1" outlineLevel="1" x14ac:dyDescent="0.2">
      <c r="A277" s="47"/>
      <c r="B277" s="48"/>
      <c r="C277" s="49" t="s">
        <v>42</v>
      </c>
      <c r="D277" s="50" t="s">
        <v>38</v>
      </c>
      <c r="E277" s="51"/>
      <c r="F277" s="51"/>
      <c r="G277" s="52">
        <v>4309978</v>
      </c>
      <c r="H277" s="2"/>
      <c r="I277" s="2"/>
      <c r="J277" s="2"/>
      <c r="K277" s="2"/>
      <c r="L277" s="2"/>
    </row>
    <row r="278" spans="1:12" s="1" customFormat="1" outlineLevel="1" x14ac:dyDescent="0.2">
      <c r="A278" s="47"/>
      <c r="B278" s="48"/>
      <c r="C278" s="49" t="s">
        <v>43</v>
      </c>
      <c r="D278" s="50" t="s">
        <v>44</v>
      </c>
      <c r="E278" s="53">
        <v>93</v>
      </c>
      <c r="F278" s="51"/>
      <c r="G278" s="52"/>
      <c r="H278" s="2"/>
      <c r="I278" s="2"/>
      <c r="J278" s="2"/>
      <c r="K278" s="2"/>
      <c r="L278" s="2"/>
    </row>
    <row r="279" spans="1:12" s="1" customFormat="1" x14ac:dyDescent="0.2">
      <c r="A279" s="260"/>
      <c r="B279" s="261"/>
      <c r="C279" s="261"/>
      <c r="D279" s="261"/>
      <c r="E279" s="261"/>
      <c r="F279" s="261"/>
      <c r="G279" s="262"/>
      <c r="H279" s="2"/>
      <c r="I279" s="2"/>
      <c r="J279" s="2"/>
      <c r="K279" s="2"/>
      <c r="L279" s="2"/>
    </row>
    <row r="280" spans="1:12" s="1" customFormat="1" x14ac:dyDescent="0.2">
      <c r="A280" s="98"/>
      <c r="B280" s="240"/>
      <c r="C280" s="240"/>
      <c r="D280" s="240"/>
      <c r="E280" s="274" t="s">
        <v>498</v>
      </c>
      <c r="F280" s="274"/>
      <c r="G280" s="275"/>
      <c r="H280" s="2"/>
      <c r="I280" s="2"/>
      <c r="J280" s="2"/>
      <c r="K280" s="2"/>
      <c r="L280" s="2"/>
    </row>
    <row r="281" spans="1:12" s="55" customFormat="1" ht="28.5" x14ac:dyDescent="0.2">
      <c r="A281" s="56" t="s">
        <v>536</v>
      </c>
      <c r="B281" s="57" t="s">
        <v>500</v>
      </c>
      <c r="C281" s="58" t="s">
        <v>1165</v>
      </c>
      <c r="D281" s="59" t="s">
        <v>479</v>
      </c>
      <c r="E281" s="99">
        <v>12.18</v>
      </c>
      <c r="F281" s="60">
        <v>1088</v>
      </c>
      <c r="G281" s="61">
        <v>13252</v>
      </c>
    </row>
    <row r="282" spans="1:12" s="55" customFormat="1" ht="25.5" x14ac:dyDescent="0.2">
      <c r="A282" s="56" t="s">
        <v>537</v>
      </c>
      <c r="B282" s="57" t="s">
        <v>1195</v>
      </c>
      <c r="C282" s="58" t="s">
        <v>612</v>
      </c>
      <c r="D282" s="59" t="s">
        <v>330</v>
      </c>
      <c r="E282" s="99">
        <v>1.2423599999999999</v>
      </c>
      <c r="F282" s="60">
        <v>5361</v>
      </c>
      <c r="G282" s="61">
        <v>6660</v>
      </c>
    </row>
    <row r="283" spans="1:12" s="55" customFormat="1" ht="41.25" x14ac:dyDescent="0.2">
      <c r="A283" s="56" t="s">
        <v>538</v>
      </c>
      <c r="B283" s="57" t="s">
        <v>502</v>
      </c>
      <c r="C283" s="58" t="s">
        <v>1169</v>
      </c>
      <c r="D283" s="59" t="s">
        <v>352</v>
      </c>
      <c r="E283" s="99">
        <v>4.0599999999999996</v>
      </c>
      <c r="F283" s="60">
        <v>84732</v>
      </c>
      <c r="G283" s="61">
        <v>344012</v>
      </c>
    </row>
    <row r="284" spans="1:12" s="55" customFormat="1" ht="32.25" x14ac:dyDescent="0.2">
      <c r="A284" s="56" t="s">
        <v>539</v>
      </c>
      <c r="B284" s="57" t="s">
        <v>504</v>
      </c>
      <c r="C284" s="58" t="s">
        <v>1170</v>
      </c>
      <c r="D284" s="59" t="s">
        <v>505</v>
      </c>
      <c r="E284" s="99">
        <v>3.3639999999999999</v>
      </c>
      <c r="F284" s="60">
        <v>26408</v>
      </c>
      <c r="G284" s="61">
        <v>88837</v>
      </c>
    </row>
    <row r="285" spans="1:12" s="55" customFormat="1" ht="22.5" x14ac:dyDescent="0.2">
      <c r="A285" s="56" t="s">
        <v>541</v>
      </c>
      <c r="B285" s="57" t="s">
        <v>359</v>
      </c>
      <c r="C285" s="58" t="s">
        <v>481</v>
      </c>
      <c r="D285" s="59" t="s">
        <v>330</v>
      </c>
      <c r="E285" s="99">
        <v>0.435</v>
      </c>
      <c r="F285" s="60">
        <v>19518</v>
      </c>
      <c r="G285" s="61">
        <v>8490</v>
      </c>
    </row>
    <row r="286" spans="1:12" s="55" customFormat="1" ht="25.5" x14ac:dyDescent="0.2">
      <c r="A286" s="56" t="s">
        <v>543</v>
      </c>
      <c r="B286" s="57" t="s">
        <v>508</v>
      </c>
      <c r="C286" s="58" t="s">
        <v>509</v>
      </c>
      <c r="D286" s="59" t="s">
        <v>78</v>
      </c>
      <c r="E286" s="60">
        <v>58</v>
      </c>
      <c r="F286" s="99">
        <v>25673.68</v>
      </c>
      <c r="G286" s="61">
        <v>1489073</v>
      </c>
    </row>
    <row r="287" spans="1:12" s="55" customFormat="1" ht="25.5" x14ac:dyDescent="0.2">
      <c r="A287" s="56" t="s">
        <v>544</v>
      </c>
      <c r="B287" s="57" t="s">
        <v>361</v>
      </c>
      <c r="C287" s="58" t="s">
        <v>511</v>
      </c>
      <c r="D287" s="59" t="s">
        <v>78</v>
      </c>
      <c r="E287" s="60">
        <v>116</v>
      </c>
      <c r="F287" s="99">
        <v>7194.11</v>
      </c>
      <c r="G287" s="61">
        <v>834517</v>
      </c>
    </row>
    <row r="288" spans="1:12" s="55" customFormat="1" ht="25.5" x14ac:dyDescent="0.2">
      <c r="A288" s="56" t="s">
        <v>546</v>
      </c>
      <c r="B288" s="57" t="s">
        <v>483</v>
      </c>
      <c r="C288" s="58" t="s">
        <v>484</v>
      </c>
      <c r="D288" s="59" t="s">
        <v>78</v>
      </c>
      <c r="E288" s="60">
        <v>29</v>
      </c>
      <c r="F288" s="99">
        <v>5880.53</v>
      </c>
      <c r="G288" s="61">
        <v>170535</v>
      </c>
    </row>
    <row r="289" spans="1:12" s="1" customFormat="1" x14ac:dyDescent="0.2">
      <c r="A289" s="98"/>
      <c r="B289" s="240"/>
      <c r="C289" s="240"/>
      <c r="D289" s="240"/>
      <c r="E289" s="274" t="s">
        <v>1171</v>
      </c>
      <c r="F289" s="274"/>
      <c r="G289" s="275"/>
      <c r="H289" s="2"/>
      <c r="I289" s="2"/>
      <c r="J289" s="2"/>
      <c r="K289" s="2"/>
      <c r="L289" s="2"/>
    </row>
    <row r="290" spans="1:12" s="55" customFormat="1" ht="28.5" x14ac:dyDescent="0.2">
      <c r="A290" s="56" t="s">
        <v>547</v>
      </c>
      <c r="B290" s="57" t="s">
        <v>500</v>
      </c>
      <c r="C290" s="58" t="s">
        <v>1165</v>
      </c>
      <c r="D290" s="59" t="s">
        <v>479</v>
      </c>
      <c r="E290" s="99">
        <v>0.84</v>
      </c>
      <c r="F290" s="60">
        <v>1088</v>
      </c>
      <c r="G290" s="61">
        <v>914</v>
      </c>
    </row>
    <row r="291" spans="1:12" s="55" customFormat="1" ht="25.5" x14ac:dyDescent="0.2">
      <c r="A291" s="56" t="s">
        <v>548</v>
      </c>
      <c r="B291" s="57" t="s">
        <v>1195</v>
      </c>
      <c r="C291" s="58" t="s">
        <v>612</v>
      </c>
      <c r="D291" s="59" t="s">
        <v>330</v>
      </c>
      <c r="E291" s="99">
        <v>8.5680000000000006E-2</v>
      </c>
      <c r="F291" s="60">
        <v>5361</v>
      </c>
      <c r="G291" s="61">
        <v>459</v>
      </c>
    </row>
    <row r="292" spans="1:12" s="55" customFormat="1" ht="32.25" x14ac:dyDescent="0.2">
      <c r="A292" s="56" t="s">
        <v>549</v>
      </c>
      <c r="B292" s="57" t="s">
        <v>504</v>
      </c>
      <c r="C292" s="58" t="s">
        <v>1170</v>
      </c>
      <c r="D292" s="59" t="s">
        <v>505</v>
      </c>
      <c r="E292" s="99">
        <v>0.23200000000000001</v>
      </c>
      <c r="F292" s="60">
        <v>26408</v>
      </c>
      <c r="G292" s="61">
        <v>6127</v>
      </c>
    </row>
    <row r="293" spans="1:12" s="55" customFormat="1" ht="22.5" x14ac:dyDescent="0.2">
      <c r="A293" s="56" t="s">
        <v>550</v>
      </c>
      <c r="B293" s="57" t="s">
        <v>359</v>
      </c>
      <c r="C293" s="58" t="s">
        <v>481</v>
      </c>
      <c r="D293" s="59" t="s">
        <v>330</v>
      </c>
      <c r="E293" s="99">
        <v>0.03</v>
      </c>
      <c r="F293" s="60">
        <v>19518</v>
      </c>
      <c r="G293" s="61">
        <v>586</v>
      </c>
    </row>
    <row r="294" spans="1:12" s="55" customFormat="1" ht="25.5" x14ac:dyDescent="0.2">
      <c r="A294" s="56" t="s">
        <v>551</v>
      </c>
      <c r="B294" s="57" t="s">
        <v>361</v>
      </c>
      <c r="C294" s="58" t="s">
        <v>362</v>
      </c>
      <c r="D294" s="59" t="s">
        <v>78</v>
      </c>
      <c r="E294" s="60">
        <v>8</v>
      </c>
      <c r="F294" s="99">
        <v>7194.11</v>
      </c>
      <c r="G294" s="61">
        <v>57553</v>
      </c>
    </row>
    <row r="295" spans="1:12" s="55" customFormat="1" ht="25.5" x14ac:dyDescent="0.2">
      <c r="A295" s="56" t="s">
        <v>552</v>
      </c>
      <c r="B295" s="57" t="s">
        <v>483</v>
      </c>
      <c r="C295" s="58" t="s">
        <v>518</v>
      </c>
      <c r="D295" s="59" t="s">
        <v>78</v>
      </c>
      <c r="E295" s="60">
        <v>2</v>
      </c>
      <c r="F295" s="99">
        <v>5880.53</v>
      </c>
      <c r="G295" s="61">
        <v>11761</v>
      </c>
    </row>
    <row r="296" spans="1:12" s="55" customFormat="1" ht="22.5" x14ac:dyDescent="0.2">
      <c r="A296" s="56" t="s">
        <v>553</v>
      </c>
      <c r="B296" s="57" t="s">
        <v>520</v>
      </c>
      <c r="C296" s="58" t="s">
        <v>1172</v>
      </c>
      <c r="D296" s="59" t="s">
        <v>521</v>
      </c>
      <c r="E296" s="99">
        <v>0.1</v>
      </c>
      <c r="F296" s="60">
        <v>45997</v>
      </c>
      <c r="G296" s="61">
        <v>4600</v>
      </c>
    </row>
    <row r="297" spans="1:12" s="55" customFormat="1" ht="22.5" x14ac:dyDescent="0.2">
      <c r="A297" s="56" t="s">
        <v>554</v>
      </c>
      <c r="B297" s="57" t="s">
        <v>1202</v>
      </c>
      <c r="C297" s="58" t="s">
        <v>679</v>
      </c>
      <c r="D297" s="59" t="s">
        <v>330</v>
      </c>
      <c r="E297" s="99">
        <v>2.4E-2</v>
      </c>
      <c r="F297" s="60">
        <v>24585</v>
      </c>
      <c r="G297" s="61">
        <v>590</v>
      </c>
    </row>
    <row r="298" spans="1:12" s="55" customFormat="1" ht="25.5" x14ac:dyDescent="0.2">
      <c r="A298" s="56" t="s">
        <v>556</v>
      </c>
      <c r="B298" s="57" t="s">
        <v>523</v>
      </c>
      <c r="C298" s="58" t="s">
        <v>524</v>
      </c>
      <c r="D298" s="59" t="s">
        <v>100</v>
      </c>
      <c r="E298" s="99">
        <v>5.1999999999999998E-2</v>
      </c>
      <c r="F298" s="99">
        <v>109257.98</v>
      </c>
      <c r="G298" s="61">
        <v>5681</v>
      </c>
    </row>
    <row r="299" spans="1:12" s="1" customFormat="1" x14ac:dyDescent="0.2">
      <c r="A299" s="98"/>
      <c r="B299" s="240"/>
      <c r="C299" s="240"/>
      <c r="D299" s="240"/>
      <c r="E299" s="274" t="s">
        <v>1173</v>
      </c>
      <c r="F299" s="274"/>
      <c r="G299" s="275"/>
      <c r="H299" s="2"/>
      <c r="I299" s="2"/>
      <c r="J299" s="2"/>
      <c r="K299" s="2"/>
      <c r="L299" s="2"/>
    </row>
    <row r="300" spans="1:12" s="55" customFormat="1" ht="28.5" x14ac:dyDescent="0.2">
      <c r="A300" s="56" t="s">
        <v>557</v>
      </c>
      <c r="B300" s="57" t="s">
        <v>478</v>
      </c>
      <c r="C300" s="58" t="s">
        <v>1165</v>
      </c>
      <c r="D300" s="59" t="s">
        <v>479</v>
      </c>
      <c r="E300" s="99">
        <v>8.4</v>
      </c>
      <c r="F300" s="60">
        <v>1088</v>
      </c>
      <c r="G300" s="61">
        <v>9139</v>
      </c>
    </row>
    <row r="301" spans="1:12" s="55" customFormat="1" ht="25.5" x14ac:dyDescent="0.2">
      <c r="A301" s="56" t="s">
        <v>558</v>
      </c>
      <c r="B301" s="57" t="s">
        <v>1195</v>
      </c>
      <c r="C301" s="58" t="s">
        <v>612</v>
      </c>
      <c r="D301" s="59" t="s">
        <v>330</v>
      </c>
      <c r="E301" s="99">
        <v>0.85680000000000001</v>
      </c>
      <c r="F301" s="60">
        <v>5361</v>
      </c>
      <c r="G301" s="61">
        <v>4593</v>
      </c>
    </row>
    <row r="302" spans="1:12" s="55" customFormat="1" ht="41.25" x14ac:dyDescent="0.2">
      <c r="A302" s="56" t="s">
        <v>559</v>
      </c>
      <c r="B302" s="57" t="s">
        <v>502</v>
      </c>
      <c r="C302" s="58" t="s">
        <v>1169</v>
      </c>
      <c r="D302" s="59" t="s">
        <v>352</v>
      </c>
      <c r="E302" s="99">
        <v>1.4</v>
      </c>
      <c r="F302" s="60">
        <v>84732</v>
      </c>
      <c r="G302" s="61">
        <v>118625</v>
      </c>
    </row>
    <row r="303" spans="1:12" s="55" customFormat="1" ht="32.25" x14ac:dyDescent="0.2">
      <c r="A303" s="56" t="s">
        <v>560</v>
      </c>
      <c r="B303" s="57" t="s">
        <v>504</v>
      </c>
      <c r="C303" s="58" t="s">
        <v>1170</v>
      </c>
      <c r="D303" s="59" t="s">
        <v>505</v>
      </c>
      <c r="E303" s="99">
        <v>1.1599999999999999</v>
      </c>
      <c r="F303" s="60">
        <v>26408</v>
      </c>
      <c r="G303" s="61">
        <v>30633</v>
      </c>
    </row>
    <row r="304" spans="1:12" s="55" customFormat="1" ht="22.5" x14ac:dyDescent="0.2">
      <c r="A304" s="56" t="s">
        <v>561</v>
      </c>
      <c r="B304" s="57" t="s">
        <v>359</v>
      </c>
      <c r="C304" s="58" t="s">
        <v>481</v>
      </c>
      <c r="D304" s="59" t="s">
        <v>330</v>
      </c>
      <c r="E304" s="99">
        <v>0.3</v>
      </c>
      <c r="F304" s="60">
        <v>19518</v>
      </c>
      <c r="G304" s="61">
        <v>5855</v>
      </c>
    </row>
    <row r="305" spans="1:12" s="55" customFormat="1" ht="25.5" x14ac:dyDescent="0.2">
      <c r="A305" s="56" t="s">
        <v>562</v>
      </c>
      <c r="B305" s="57" t="s">
        <v>508</v>
      </c>
      <c r="C305" s="58" t="s">
        <v>509</v>
      </c>
      <c r="D305" s="59" t="s">
        <v>78</v>
      </c>
      <c r="E305" s="60">
        <v>20</v>
      </c>
      <c r="F305" s="99">
        <v>25673.68</v>
      </c>
      <c r="G305" s="61">
        <v>513474</v>
      </c>
    </row>
    <row r="306" spans="1:12" s="55" customFormat="1" ht="25.5" x14ac:dyDescent="0.2">
      <c r="A306" s="56" t="s">
        <v>563</v>
      </c>
      <c r="B306" s="57" t="s">
        <v>361</v>
      </c>
      <c r="C306" s="58" t="s">
        <v>511</v>
      </c>
      <c r="D306" s="59" t="s">
        <v>78</v>
      </c>
      <c r="E306" s="60">
        <v>40</v>
      </c>
      <c r="F306" s="99">
        <v>7194.11</v>
      </c>
      <c r="G306" s="61">
        <v>287764</v>
      </c>
    </row>
    <row r="307" spans="1:12" s="55" customFormat="1" ht="25.5" x14ac:dyDescent="0.2">
      <c r="A307" s="56" t="s">
        <v>564</v>
      </c>
      <c r="B307" s="57" t="s">
        <v>532</v>
      </c>
      <c r="C307" s="58" t="s">
        <v>533</v>
      </c>
      <c r="D307" s="59" t="s">
        <v>78</v>
      </c>
      <c r="E307" s="60">
        <v>20</v>
      </c>
      <c r="F307" s="99">
        <v>3050.57</v>
      </c>
      <c r="G307" s="61">
        <v>61011</v>
      </c>
    </row>
    <row r="308" spans="1:12" s="1" customFormat="1" x14ac:dyDescent="0.2">
      <c r="A308" s="98"/>
      <c r="B308" s="240"/>
      <c r="C308" s="240"/>
      <c r="D308" s="240"/>
      <c r="E308" s="274" t="s">
        <v>1174</v>
      </c>
      <c r="F308" s="274"/>
      <c r="G308" s="275"/>
      <c r="H308" s="2"/>
      <c r="I308" s="2"/>
      <c r="J308" s="2"/>
      <c r="K308" s="2"/>
      <c r="L308" s="2"/>
    </row>
    <row r="309" spans="1:12" s="55" customFormat="1" ht="28.5" x14ac:dyDescent="0.2">
      <c r="A309" s="56" t="s">
        <v>566</v>
      </c>
      <c r="B309" s="57" t="s">
        <v>500</v>
      </c>
      <c r="C309" s="58" t="s">
        <v>1165</v>
      </c>
      <c r="D309" s="59" t="s">
        <v>479</v>
      </c>
      <c r="E309" s="99">
        <v>2.52</v>
      </c>
      <c r="F309" s="60">
        <v>1088</v>
      </c>
      <c r="G309" s="61">
        <v>2742</v>
      </c>
    </row>
    <row r="310" spans="1:12" s="55" customFormat="1" ht="25.5" x14ac:dyDescent="0.2">
      <c r="A310" s="56" t="s">
        <v>567</v>
      </c>
      <c r="B310" s="57" t="s">
        <v>1195</v>
      </c>
      <c r="C310" s="58" t="s">
        <v>612</v>
      </c>
      <c r="D310" s="59" t="s">
        <v>330</v>
      </c>
      <c r="E310" s="99">
        <v>0.25703999999999999</v>
      </c>
      <c r="F310" s="60">
        <v>5361</v>
      </c>
      <c r="G310" s="61">
        <v>1378</v>
      </c>
    </row>
    <row r="311" spans="1:12" s="55" customFormat="1" ht="32.25" x14ac:dyDescent="0.2">
      <c r="A311" s="56" t="s">
        <v>569</v>
      </c>
      <c r="B311" s="57" t="s">
        <v>504</v>
      </c>
      <c r="C311" s="58" t="s">
        <v>1170</v>
      </c>
      <c r="D311" s="59" t="s">
        <v>505</v>
      </c>
      <c r="E311" s="99">
        <v>0.34799999999999998</v>
      </c>
      <c r="F311" s="60">
        <v>26408</v>
      </c>
      <c r="G311" s="61">
        <v>9190</v>
      </c>
    </row>
    <row r="312" spans="1:12" s="55" customFormat="1" ht="22.5" x14ac:dyDescent="0.2">
      <c r="A312" s="56" t="s">
        <v>572</v>
      </c>
      <c r="B312" s="57" t="s">
        <v>359</v>
      </c>
      <c r="C312" s="58" t="s">
        <v>481</v>
      </c>
      <c r="D312" s="59" t="s">
        <v>330</v>
      </c>
      <c r="E312" s="99">
        <v>0.09</v>
      </c>
      <c r="F312" s="60">
        <v>19518</v>
      </c>
      <c r="G312" s="61">
        <v>1757</v>
      </c>
    </row>
    <row r="313" spans="1:12" s="55" customFormat="1" ht="25.5" x14ac:dyDescent="0.2">
      <c r="A313" s="56" t="s">
        <v>576</v>
      </c>
      <c r="B313" s="57" t="s">
        <v>361</v>
      </c>
      <c r="C313" s="58" t="s">
        <v>511</v>
      </c>
      <c r="D313" s="59" t="s">
        <v>78</v>
      </c>
      <c r="E313" s="60">
        <v>12</v>
      </c>
      <c r="F313" s="99">
        <v>7194.11</v>
      </c>
      <c r="G313" s="61">
        <v>86329</v>
      </c>
    </row>
    <row r="314" spans="1:12" s="55" customFormat="1" ht="25.5" x14ac:dyDescent="0.2">
      <c r="A314" s="56" t="s">
        <v>578</v>
      </c>
      <c r="B314" s="57" t="s">
        <v>483</v>
      </c>
      <c r="C314" s="58" t="s">
        <v>518</v>
      </c>
      <c r="D314" s="59" t="s">
        <v>78</v>
      </c>
      <c r="E314" s="60">
        <v>6</v>
      </c>
      <c r="F314" s="99">
        <v>5880.53</v>
      </c>
      <c r="G314" s="61">
        <v>35283</v>
      </c>
    </row>
    <row r="315" spans="1:12" s="55" customFormat="1" ht="38.25" x14ac:dyDescent="0.2">
      <c r="A315" s="56" t="s">
        <v>579</v>
      </c>
      <c r="B315" s="57" t="s">
        <v>540</v>
      </c>
      <c r="C315" s="58" t="s">
        <v>1175</v>
      </c>
      <c r="D315" s="59" t="s">
        <v>68</v>
      </c>
      <c r="E315" s="99">
        <v>7.9000000000000008E-3</v>
      </c>
      <c r="F315" s="60">
        <v>451904</v>
      </c>
      <c r="G315" s="61">
        <v>3570</v>
      </c>
    </row>
    <row r="316" spans="1:12" s="55" customFormat="1" ht="22.5" x14ac:dyDescent="0.2">
      <c r="A316" s="56" t="s">
        <v>581</v>
      </c>
      <c r="B316" s="57" t="s">
        <v>542</v>
      </c>
      <c r="C316" s="58" t="s">
        <v>1176</v>
      </c>
      <c r="D316" s="59" t="s">
        <v>68</v>
      </c>
      <c r="E316" s="99">
        <v>2.1999999999999999E-2</v>
      </c>
      <c r="F316" s="60">
        <v>2599951</v>
      </c>
      <c r="G316" s="61">
        <v>57199</v>
      </c>
    </row>
    <row r="317" spans="1:12" s="55" customFormat="1" ht="22.5" x14ac:dyDescent="0.2">
      <c r="A317" s="56" t="s">
        <v>583</v>
      </c>
      <c r="B317" s="57" t="s">
        <v>520</v>
      </c>
      <c r="C317" s="58" t="s">
        <v>1172</v>
      </c>
      <c r="D317" s="59" t="s">
        <v>521</v>
      </c>
      <c r="E317" s="99">
        <v>0.08</v>
      </c>
      <c r="F317" s="60">
        <v>45997</v>
      </c>
      <c r="G317" s="61">
        <v>3680</v>
      </c>
    </row>
    <row r="318" spans="1:12" s="55" customFormat="1" ht="22.5" x14ac:dyDescent="0.2">
      <c r="A318" s="56" t="s">
        <v>584</v>
      </c>
      <c r="B318" s="57" t="s">
        <v>1202</v>
      </c>
      <c r="C318" s="58" t="s">
        <v>679</v>
      </c>
      <c r="D318" s="59" t="s">
        <v>330</v>
      </c>
      <c r="E318" s="99">
        <v>1.9199999999999998E-2</v>
      </c>
      <c r="F318" s="60">
        <v>24585</v>
      </c>
      <c r="G318" s="61">
        <v>472</v>
      </c>
    </row>
    <row r="319" spans="1:12" s="55" customFormat="1" ht="25.5" x14ac:dyDescent="0.2">
      <c r="A319" s="56" t="s">
        <v>586</v>
      </c>
      <c r="B319" s="57" t="s">
        <v>523</v>
      </c>
      <c r="C319" s="58" t="s">
        <v>545</v>
      </c>
      <c r="D319" s="59" t="s">
        <v>100</v>
      </c>
      <c r="E319" s="99">
        <v>4.2000000000000003E-2</v>
      </c>
      <c r="F319" s="99">
        <v>109257.98</v>
      </c>
      <c r="G319" s="61">
        <v>4589</v>
      </c>
    </row>
    <row r="320" spans="1:12" s="1" customFormat="1" x14ac:dyDescent="0.2">
      <c r="A320" s="98"/>
      <c r="B320" s="240"/>
      <c r="C320" s="240"/>
      <c r="D320" s="240"/>
      <c r="E320" s="274" t="s">
        <v>1177</v>
      </c>
      <c r="F320" s="274"/>
      <c r="G320" s="275"/>
      <c r="H320" s="2"/>
      <c r="I320" s="2"/>
      <c r="J320" s="2"/>
      <c r="K320" s="2"/>
      <c r="L320" s="2"/>
    </row>
    <row r="321" spans="1:12" s="55" customFormat="1" ht="28.5" x14ac:dyDescent="0.2">
      <c r="A321" s="56" t="s">
        <v>589</v>
      </c>
      <c r="B321" s="57" t="s">
        <v>500</v>
      </c>
      <c r="C321" s="58" t="s">
        <v>1165</v>
      </c>
      <c r="D321" s="59" t="s">
        <v>479</v>
      </c>
      <c r="E321" s="99">
        <v>1.26</v>
      </c>
      <c r="F321" s="60">
        <v>1088</v>
      </c>
      <c r="G321" s="61">
        <v>1371</v>
      </c>
    </row>
    <row r="322" spans="1:12" s="55" customFormat="1" ht="25.5" x14ac:dyDescent="0.2">
      <c r="A322" s="56" t="s">
        <v>591</v>
      </c>
      <c r="B322" s="57" t="s">
        <v>1195</v>
      </c>
      <c r="C322" s="58" t="s">
        <v>612</v>
      </c>
      <c r="D322" s="59" t="s">
        <v>330</v>
      </c>
      <c r="E322" s="99">
        <v>0.12852</v>
      </c>
      <c r="F322" s="60">
        <v>5361</v>
      </c>
      <c r="G322" s="61">
        <v>689</v>
      </c>
    </row>
    <row r="323" spans="1:12" s="55" customFormat="1" ht="32.25" x14ac:dyDescent="0.2">
      <c r="A323" s="56" t="s">
        <v>594</v>
      </c>
      <c r="B323" s="57" t="s">
        <v>504</v>
      </c>
      <c r="C323" s="58" t="s">
        <v>1170</v>
      </c>
      <c r="D323" s="59" t="s">
        <v>505</v>
      </c>
      <c r="E323" s="99">
        <v>0.23200000000000001</v>
      </c>
      <c r="F323" s="60">
        <v>26408</v>
      </c>
      <c r="G323" s="61">
        <v>6127</v>
      </c>
    </row>
    <row r="324" spans="1:12" s="55" customFormat="1" ht="22.5" x14ac:dyDescent="0.2">
      <c r="A324" s="56" t="s">
        <v>596</v>
      </c>
      <c r="B324" s="57" t="s">
        <v>359</v>
      </c>
      <c r="C324" s="58" t="s">
        <v>481</v>
      </c>
      <c r="D324" s="59" t="s">
        <v>330</v>
      </c>
      <c r="E324" s="99">
        <v>4.4999999999999998E-2</v>
      </c>
      <c r="F324" s="60">
        <v>19518</v>
      </c>
      <c r="G324" s="61">
        <v>878</v>
      </c>
    </row>
    <row r="325" spans="1:12" s="55" customFormat="1" ht="25.5" x14ac:dyDescent="0.2">
      <c r="A325" s="56" t="s">
        <v>599</v>
      </c>
      <c r="B325" s="57" t="s">
        <v>361</v>
      </c>
      <c r="C325" s="58" t="s">
        <v>511</v>
      </c>
      <c r="D325" s="59" t="s">
        <v>78</v>
      </c>
      <c r="E325" s="60">
        <v>8</v>
      </c>
      <c r="F325" s="99">
        <v>7194.11</v>
      </c>
      <c r="G325" s="61">
        <v>57553</v>
      </c>
    </row>
    <row r="326" spans="1:12" s="55" customFormat="1" ht="25.5" x14ac:dyDescent="0.2">
      <c r="A326" s="56" t="s">
        <v>1203</v>
      </c>
      <c r="B326" s="57" t="s">
        <v>483</v>
      </c>
      <c r="C326" s="58" t="s">
        <v>518</v>
      </c>
      <c r="D326" s="59" t="s">
        <v>78</v>
      </c>
      <c r="E326" s="60">
        <v>3</v>
      </c>
      <c r="F326" s="99">
        <v>5880.53</v>
      </c>
      <c r="G326" s="61">
        <v>17642</v>
      </c>
    </row>
    <row r="327" spans="1:12" s="55" customFormat="1" ht="38.25" x14ac:dyDescent="0.2">
      <c r="A327" s="56" t="s">
        <v>1204</v>
      </c>
      <c r="B327" s="57" t="s">
        <v>540</v>
      </c>
      <c r="C327" s="58" t="s">
        <v>1175</v>
      </c>
      <c r="D327" s="59" t="s">
        <v>68</v>
      </c>
      <c r="E327" s="99">
        <v>7.9000000000000008E-3</v>
      </c>
      <c r="F327" s="60">
        <v>451904</v>
      </c>
      <c r="G327" s="61">
        <v>3570</v>
      </c>
    </row>
    <row r="328" spans="1:12" s="55" customFormat="1" ht="22.5" x14ac:dyDescent="0.2">
      <c r="A328" s="56" t="s">
        <v>1205</v>
      </c>
      <c r="B328" s="57" t="s">
        <v>347</v>
      </c>
      <c r="C328" s="58" t="s">
        <v>1151</v>
      </c>
      <c r="D328" s="59" t="s">
        <v>68</v>
      </c>
      <c r="E328" s="99">
        <v>2.1999999999999999E-2</v>
      </c>
      <c r="F328" s="60">
        <v>1250205</v>
      </c>
      <c r="G328" s="61">
        <v>27505</v>
      </c>
    </row>
    <row r="329" spans="1:12" s="55" customFormat="1" ht="22.5" x14ac:dyDescent="0.2">
      <c r="A329" s="56" t="s">
        <v>1206</v>
      </c>
      <c r="B329" s="57" t="s">
        <v>520</v>
      </c>
      <c r="C329" s="58" t="s">
        <v>1172</v>
      </c>
      <c r="D329" s="59" t="s">
        <v>521</v>
      </c>
      <c r="E329" s="99">
        <v>7.0000000000000007E-2</v>
      </c>
      <c r="F329" s="60">
        <v>45997</v>
      </c>
      <c r="G329" s="61">
        <v>3220</v>
      </c>
    </row>
    <row r="330" spans="1:12" s="55" customFormat="1" ht="22.5" x14ac:dyDescent="0.2">
      <c r="A330" s="56" t="s">
        <v>1207</v>
      </c>
      <c r="B330" s="57" t="s">
        <v>1202</v>
      </c>
      <c r="C330" s="58" t="s">
        <v>679</v>
      </c>
      <c r="D330" s="59" t="s">
        <v>330</v>
      </c>
      <c r="E330" s="99">
        <v>1.6799999999999999E-2</v>
      </c>
      <c r="F330" s="60">
        <v>24585</v>
      </c>
      <c r="G330" s="61">
        <v>413</v>
      </c>
    </row>
    <row r="331" spans="1:12" s="55" customFormat="1" ht="25.5" x14ac:dyDescent="0.2">
      <c r="A331" s="56" t="s">
        <v>1208</v>
      </c>
      <c r="B331" s="57" t="s">
        <v>523</v>
      </c>
      <c r="C331" s="58" t="s">
        <v>545</v>
      </c>
      <c r="D331" s="59" t="s">
        <v>100</v>
      </c>
      <c r="E331" s="99">
        <v>3.5999999999999997E-2</v>
      </c>
      <c r="F331" s="99">
        <v>109257.98</v>
      </c>
      <c r="G331" s="61">
        <v>3933</v>
      </c>
    </row>
    <row r="332" spans="1:12" s="1" customFormat="1" x14ac:dyDescent="0.2">
      <c r="A332" s="98"/>
      <c r="B332" s="240"/>
      <c r="C332" s="240"/>
      <c r="D332" s="240"/>
      <c r="E332" s="274" t="s">
        <v>555</v>
      </c>
      <c r="F332" s="274"/>
      <c r="G332" s="275"/>
      <c r="H332" s="2"/>
      <c r="I332" s="2"/>
      <c r="J332" s="2"/>
      <c r="K332" s="2"/>
      <c r="L332" s="2"/>
    </row>
    <row r="333" spans="1:12" s="55" customFormat="1" ht="28.5" x14ac:dyDescent="0.2">
      <c r="A333" s="56" t="s">
        <v>1209</v>
      </c>
      <c r="B333" s="57" t="s">
        <v>500</v>
      </c>
      <c r="C333" s="58" t="s">
        <v>1165</v>
      </c>
      <c r="D333" s="59" t="s">
        <v>479</v>
      </c>
      <c r="E333" s="99">
        <v>5.04</v>
      </c>
      <c r="F333" s="60">
        <v>1088</v>
      </c>
      <c r="G333" s="61">
        <v>5484</v>
      </c>
    </row>
    <row r="334" spans="1:12" s="55" customFormat="1" ht="25.5" x14ac:dyDescent="0.2">
      <c r="A334" s="56" t="s">
        <v>1210</v>
      </c>
      <c r="B334" s="57" t="s">
        <v>1195</v>
      </c>
      <c r="C334" s="58" t="s">
        <v>612</v>
      </c>
      <c r="D334" s="59" t="s">
        <v>330</v>
      </c>
      <c r="E334" s="99">
        <v>0.51407999999999998</v>
      </c>
      <c r="F334" s="60">
        <v>5361</v>
      </c>
      <c r="G334" s="61">
        <v>2756</v>
      </c>
    </row>
    <row r="335" spans="1:12" s="55" customFormat="1" ht="32.25" x14ac:dyDescent="0.2">
      <c r="A335" s="56" t="s">
        <v>1211</v>
      </c>
      <c r="B335" s="57" t="s">
        <v>504</v>
      </c>
      <c r="C335" s="58" t="s">
        <v>1170</v>
      </c>
      <c r="D335" s="59" t="s">
        <v>505</v>
      </c>
      <c r="E335" s="99">
        <v>1.044</v>
      </c>
      <c r="F335" s="60">
        <v>26408</v>
      </c>
      <c r="G335" s="61">
        <v>27570</v>
      </c>
    </row>
    <row r="336" spans="1:12" s="55" customFormat="1" ht="22.5" x14ac:dyDescent="0.2">
      <c r="A336" s="56" t="s">
        <v>1212</v>
      </c>
      <c r="B336" s="57" t="s">
        <v>359</v>
      </c>
      <c r="C336" s="58" t="s">
        <v>481</v>
      </c>
      <c r="D336" s="59" t="s">
        <v>330</v>
      </c>
      <c r="E336" s="99">
        <v>0.18</v>
      </c>
      <c r="F336" s="60">
        <v>19518</v>
      </c>
      <c r="G336" s="61">
        <v>3513</v>
      </c>
    </row>
    <row r="337" spans="1:12" s="55" customFormat="1" ht="25.5" x14ac:dyDescent="0.2">
      <c r="A337" s="56" t="s">
        <v>1213</v>
      </c>
      <c r="B337" s="57" t="s">
        <v>361</v>
      </c>
      <c r="C337" s="58" t="s">
        <v>511</v>
      </c>
      <c r="D337" s="59" t="s">
        <v>78</v>
      </c>
      <c r="E337" s="60">
        <v>36</v>
      </c>
      <c r="F337" s="99">
        <v>7194.11</v>
      </c>
      <c r="G337" s="61">
        <v>258988</v>
      </c>
    </row>
    <row r="338" spans="1:12" s="55" customFormat="1" ht="25.5" x14ac:dyDescent="0.2">
      <c r="A338" s="56" t="s">
        <v>1214</v>
      </c>
      <c r="B338" s="57" t="s">
        <v>483</v>
      </c>
      <c r="C338" s="58" t="s">
        <v>518</v>
      </c>
      <c r="D338" s="59" t="s">
        <v>78</v>
      </c>
      <c r="E338" s="60">
        <v>12</v>
      </c>
      <c r="F338" s="99">
        <v>5880.53</v>
      </c>
      <c r="G338" s="61">
        <v>70566</v>
      </c>
    </row>
    <row r="339" spans="1:12" s="55" customFormat="1" ht="38.25" x14ac:dyDescent="0.2">
      <c r="A339" s="56" t="s">
        <v>1215</v>
      </c>
      <c r="B339" s="57" t="s">
        <v>540</v>
      </c>
      <c r="C339" s="58" t="s">
        <v>1175</v>
      </c>
      <c r="D339" s="59" t="s">
        <v>68</v>
      </c>
      <c r="E339" s="99">
        <v>6.3200000000000006E-2</v>
      </c>
      <c r="F339" s="60">
        <v>451904</v>
      </c>
      <c r="G339" s="61">
        <v>28560</v>
      </c>
    </row>
    <row r="340" spans="1:12" s="55" customFormat="1" ht="22.5" x14ac:dyDescent="0.2">
      <c r="A340" s="56" t="s">
        <v>1216</v>
      </c>
      <c r="B340" s="57" t="s">
        <v>520</v>
      </c>
      <c r="C340" s="58" t="s">
        <v>1172</v>
      </c>
      <c r="D340" s="59" t="s">
        <v>521</v>
      </c>
      <c r="E340" s="99">
        <v>0.2</v>
      </c>
      <c r="F340" s="60">
        <v>45997</v>
      </c>
      <c r="G340" s="61">
        <v>9199</v>
      </c>
    </row>
    <row r="341" spans="1:12" s="55" customFormat="1" ht="22.5" x14ac:dyDescent="0.2">
      <c r="A341" s="56" t="s">
        <v>1217</v>
      </c>
      <c r="B341" s="57" t="s">
        <v>1202</v>
      </c>
      <c r="C341" s="58" t="s">
        <v>679</v>
      </c>
      <c r="D341" s="59" t="s">
        <v>330</v>
      </c>
      <c r="E341" s="99">
        <v>4.8000000000000001E-2</v>
      </c>
      <c r="F341" s="60">
        <v>24585</v>
      </c>
      <c r="G341" s="61">
        <v>1180</v>
      </c>
    </row>
    <row r="342" spans="1:12" s="55" customFormat="1" ht="25.5" x14ac:dyDescent="0.2">
      <c r="A342" s="56" t="s">
        <v>1218</v>
      </c>
      <c r="B342" s="57" t="s">
        <v>523</v>
      </c>
      <c r="C342" s="58" t="s">
        <v>545</v>
      </c>
      <c r="D342" s="59" t="s">
        <v>100</v>
      </c>
      <c r="E342" s="99">
        <v>0.104</v>
      </c>
      <c r="F342" s="99">
        <v>109257.98</v>
      </c>
      <c r="G342" s="61">
        <v>11363</v>
      </c>
    </row>
    <row r="343" spans="1:12" s="1" customFormat="1" x14ac:dyDescent="0.2">
      <c r="A343" s="98"/>
      <c r="B343" s="240"/>
      <c r="C343" s="240"/>
      <c r="D343" s="240"/>
      <c r="E343" s="274" t="s">
        <v>1178</v>
      </c>
      <c r="F343" s="274"/>
      <c r="G343" s="275"/>
      <c r="H343" s="2"/>
      <c r="I343" s="2"/>
      <c r="J343" s="2"/>
      <c r="K343" s="2"/>
      <c r="L343" s="2"/>
    </row>
    <row r="344" spans="1:12" s="55" customFormat="1" ht="25.5" x14ac:dyDescent="0.2">
      <c r="A344" s="56" t="s">
        <v>1219</v>
      </c>
      <c r="B344" s="57" t="s">
        <v>565</v>
      </c>
      <c r="C344" s="58" t="s">
        <v>1179</v>
      </c>
      <c r="D344" s="59" t="s">
        <v>330</v>
      </c>
      <c r="E344" s="99">
        <v>0.6</v>
      </c>
      <c r="F344" s="60">
        <v>13027</v>
      </c>
      <c r="G344" s="61">
        <v>7816</v>
      </c>
    </row>
    <row r="345" spans="1:12" s="55" customFormat="1" ht="25.5" x14ac:dyDescent="0.2">
      <c r="A345" s="56" t="s">
        <v>1220</v>
      </c>
      <c r="B345" s="57" t="s">
        <v>379</v>
      </c>
      <c r="C345" s="58" t="s">
        <v>1180</v>
      </c>
      <c r="D345" s="59" t="s">
        <v>330</v>
      </c>
      <c r="E345" s="99">
        <v>0.9</v>
      </c>
      <c r="F345" s="60">
        <v>25991</v>
      </c>
      <c r="G345" s="61">
        <v>23392</v>
      </c>
    </row>
    <row r="346" spans="1:12" s="55" customFormat="1" ht="25.5" x14ac:dyDescent="0.2">
      <c r="A346" s="56" t="s">
        <v>1221</v>
      </c>
      <c r="B346" s="57" t="s">
        <v>1193</v>
      </c>
      <c r="C346" s="58" t="s">
        <v>650</v>
      </c>
      <c r="D346" s="59" t="s">
        <v>330</v>
      </c>
      <c r="E346" s="99">
        <v>0.26100000000000001</v>
      </c>
      <c r="F346" s="60">
        <v>7127</v>
      </c>
      <c r="G346" s="61">
        <v>1860</v>
      </c>
    </row>
    <row r="347" spans="1:12" s="55" customFormat="1" ht="25.5" x14ac:dyDescent="0.2">
      <c r="A347" s="56" t="s">
        <v>1222</v>
      </c>
      <c r="B347" s="57" t="s">
        <v>1194</v>
      </c>
      <c r="C347" s="58" t="s">
        <v>675</v>
      </c>
      <c r="D347" s="59" t="s">
        <v>330</v>
      </c>
      <c r="E347" s="99">
        <v>8.1000000000000003E-2</v>
      </c>
      <c r="F347" s="60">
        <v>7026</v>
      </c>
      <c r="G347" s="61">
        <v>569</v>
      </c>
    </row>
    <row r="348" spans="1:12" s="55" customFormat="1" ht="25.5" x14ac:dyDescent="0.2">
      <c r="A348" s="56" t="s">
        <v>1223</v>
      </c>
      <c r="B348" s="57" t="s">
        <v>1195</v>
      </c>
      <c r="C348" s="58" t="s">
        <v>612</v>
      </c>
      <c r="D348" s="59" t="s">
        <v>330</v>
      </c>
      <c r="E348" s="99">
        <v>0.9</v>
      </c>
      <c r="F348" s="60">
        <v>5361</v>
      </c>
      <c r="G348" s="61">
        <v>4825</v>
      </c>
    </row>
    <row r="349" spans="1:12" s="55" customFormat="1" ht="22.5" x14ac:dyDescent="0.2">
      <c r="A349" s="56" t="s">
        <v>1224</v>
      </c>
      <c r="B349" s="57" t="s">
        <v>359</v>
      </c>
      <c r="C349" s="58" t="s">
        <v>568</v>
      </c>
      <c r="D349" s="59" t="s">
        <v>330</v>
      </c>
      <c r="E349" s="99">
        <v>0.8</v>
      </c>
      <c r="F349" s="60">
        <v>21691</v>
      </c>
      <c r="G349" s="61">
        <v>17353</v>
      </c>
    </row>
    <row r="350" spans="1:12" s="55" customFormat="1" x14ac:dyDescent="0.2">
      <c r="A350" s="56" t="s">
        <v>1225</v>
      </c>
      <c r="B350" s="57" t="s">
        <v>570</v>
      </c>
      <c r="C350" s="58" t="s">
        <v>571</v>
      </c>
      <c r="D350" s="59" t="s">
        <v>355</v>
      </c>
      <c r="E350" s="60">
        <v>2</v>
      </c>
      <c r="F350" s="99">
        <v>92435.36</v>
      </c>
      <c r="G350" s="61">
        <v>184871</v>
      </c>
    </row>
    <row r="351" spans="1:12" s="55" customFormat="1" ht="38.25" x14ac:dyDescent="0.2">
      <c r="A351" s="56" t="s">
        <v>1226</v>
      </c>
      <c r="B351" s="57" t="s">
        <v>348</v>
      </c>
      <c r="C351" s="58" t="s">
        <v>1160</v>
      </c>
      <c r="D351" s="59" t="s">
        <v>349</v>
      </c>
      <c r="E351" s="99">
        <v>2.5499999999999998</v>
      </c>
      <c r="F351" s="60">
        <v>5278</v>
      </c>
      <c r="G351" s="61">
        <v>13459</v>
      </c>
    </row>
    <row r="352" spans="1:12" ht="15" x14ac:dyDescent="0.2">
      <c r="A352" s="35"/>
      <c r="B352" s="36" t="s">
        <v>573</v>
      </c>
      <c r="C352" s="37" t="s">
        <v>574</v>
      </c>
      <c r="D352" s="38"/>
      <c r="E352" s="39"/>
      <c r="F352" s="39"/>
      <c r="G352" s="40" t="s">
        <v>1227</v>
      </c>
      <c r="H352" s="8"/>
      <c r="I352" s="8"/>
      <c r="J352" s="8"/>
      <c r="K352" s="8"/>
      <c r="L352" s="8"/>
    </row>
    <row r="353" spans="1:12" s="1" customFormat="1" outlineLevel="1" x14ac:dyDescent="0.2">
      <c r="A353" s="41"/>
      <c r="B353" s="42"/>
      <c r="C353" s="43" t="s">
        <v>36</v>
      </c>
      <c r="D353" s="44"/>
      <c r="E353" s="45"/>
      <c r="F353" s="45"/>
      <c r="G353" s="46"/>
      <c r="H353" s="2"/>
      <c r="I353" s="2"/>
      <c r="J353" s="2"/>
      <c r="K353" s="2"/>
      <c r="L353" s="2"/>
    </row>
    <row r="354" spans="1:12" s="1" customFormat="1" outlineLevel="1" x14ac:dyDescent="0.2">
      <c r="A354" s="47"/>
      <c r="B354" s="48"/>
      <c r="C354" s="49" t="s">
        <v>37</v>
      </c>
      <c r="D354" s="50" t="s">
        <v>38</v>
      </c>
      <c r="E354" s="51"/>
      <c r="F354" s="51"/>
      <c r="G354" s="52">
        <v>1919876</v>
      </c>
      <c r="H354" s="2"/>
      <c r="I354" s="2"/>
      <c r="J354" s="2"/>
      <c r="K354" s="2"/>
      <c r="L354" s="2"/>
    </row>
    <row r="355" spans="1:12" s="1" customFormat="1" outlineLevel="1" x14ac:dyDescent="0.2">
      <c r="A355" s="41"/>
      <c r="B355" s="42"/>
      <c r="C355" s="43" t="s">
        <v>39</v>
      </c>
      <c r="D355" s="44" t="s">
        <v>38</v>
      </c>
      <c r="E355" s="45"/>
      <c r="F355" s="45"/>
      <c r="G355" s="46">
        <v>954255</v>
      </c>
      <c r="H355" s="2"/>
      <c r="I355" s="2"/>
      <c r="J355" s="2"/>
      <c r="K355" s="2"/>
      <c r="L355" s="2"/>
    </row>
    <row r="356" spans="1:12" s="1" customFormat="1" outlineLevel="1" x14ac:dyDescent="0.2">
      <c r="A356" s="47"/>
      <c r="B356" s="48"/>
      <c r="C356" s="49" t="s">
        <v>40</v>
      </c>
      <c r="D356" s="50" t="s">
        <v>38</v>
      </c>
      <c r="E356" s="51"/>
      <c r="F356" s="51"/>
      <c r="G356" s="52">
        <v>1106700</v>
      </c>
      <c r="H356" s="2"/>
      <c r="I356" s="2"/>
      <c r="J356" s="2"/>
      <c r="K356" s="2"/>
      <c r="L356" s="2"/>
    </row>
    <row r="357" spans="1:12" s="1" customFormat="1" outlineLevel="1" x14ac:dyDescent="0.2">
      <c r="A357" s="41"/>
      <c r="B357" s="42"/>
      <c r="C357" s="43" t="s">
        <v>41</v>
      </c>
      <c r="D357" s="44" t="s">
        <v>38</v>
      </c>
      <c r="E357" s="45"/>
      <c r="F357" s="45"/>
      <c r="G357" s="46">
        <v>395734</v>
      </c>
      <c r="H357" s="2"/>
      <c r="I357" s="2"/>
      <c r="J357" s="2"/>
      <c r="K357" s="2"/>
      <c r="L357" s="2"/>
    </row>
    <row r="358" spans="1:12" s="1" customFormat="1" outlineLevel="1" x14ac:dyDescent="0.2">
      <c r="A358" s="47"/>
      <c r="B358" s="48"/>
      <c r="C358" s="49" t="s">
        <v>42</v>
      </c>
      <c r="D358" s="50" t="s">
        <v>38</v>
      </c>
      <c r="E358" s="51"/>
      <c r="F358" s="51"/>
      <c r="G358" s="52">
        <v>1065268</v>
      </c>
      <c r="H358" s="2"/>
      <c r="I358" s="2"/>
      <c r="J358" s="2"/>
      <c r="K358" s="2"/>
      <c r="L358" s="2"/>
    </row>
    <row r="359" spans="1:12" s="1" customFormat="1" outlineLevel="1" x14ac:dyDescent="0.2">
      <c r="A359" s="47"/>
      <c r="B359" s="48"/>
      <c r="C359" s="49" t="s">
        <v>43</v>
      </c>
      <c r="D359" s="50" t="s">
        <v>44</v>
      </c>
      <c r="E359" s="53">
        <v>359</v>
      </c>
      <c r="F359" s="51"/>
      <c r="G359" s="52"/>
      <c r="H359" s="2"/>
      <c r="I359" s="2"/>
      <c r="J359" s="2"/>
      <c r="K359" s="2"/>
      <c r="L359" s="2"/>
    </row>
    <row r="360" spans="1:12" s="1" customFormat="1" x14ac:dyDescent="0.2">
      <c r="A360" s="260"/>
      <c r="B360" s="261"/>
      <c r="C360" s="261"/>
      <c r="D360" s="261"/>
      <c r="E360" s="261"/>
      <c r="F360" s="261"/>
      <c r="G360" s="262"/>
      <c r="H360" s="2"/>
      <c r="I360" s="2"/>
      <c r="J360" s="2"/>
      <c r="K360" s="2"/>
      <c r="L360" s="2"/>
    </row>
    <row r="361" spans="1:12" s="1" customFormat="1" x14ac:dyDescent="0.2">
      <c r="A361" s="98"/>
      <c r="B361" s="240"/>
      <c r="C361" s="240"/>
      <c r="D361" s="240"/>
      <c r="E361" s="274" t="s">
        <v>575</v>
      </c>
      <c r="F361" s="274"/>
      <c r="G361" s="275"/>
      <c r="H361" s="2"/>
      <c r="I361" s="2"/>
      <c r="J361" s="2"/>
      <c r="K361" s="2"/>
      <c r="L361" s="2"/>
    </row>
    <row r="362" spans="1:12" s="55" customFormat="1" ht="28.5" x14ac:dyDescent="0.2">
      <c r="A362" s="56" t="s">
        <v>1228</v>
      </c>
      <c r="B362" s="57" t="s">
        <v>500</v>
      </c>
      <c r="C362" s="58" t="s">
        <v>1165</v>
      </c>
      <c r="D362" s="59" t="s">
        <v>479</v>
      </c>
      <c r="E362" s="60">
        <v>970</v>
      </c>
      <c r="F362" s="60">
        <v>1088</v>
      </c>
      <c r="G362" s="61">
        <v>1055360</v>
      </c>
    </row>
    <row r="363" spans="1:12" s="55" customFormat="1" ht="25.5" x14ac:dyDescent="0.2">
      <c r="A363" s="56" t="s">
        <v>1229</v>
      </c>
      <c r="B363" s="57" t="s">
        <v>1195</v>
      </c>
      <c r="C363" s="58" t="s">
        <v>612</v>
      </c>
      <c r="D363" s="59" t="s">
        <v>330</v>
      </c>
      <c r="E363" s="99">
        <v>98.94</v>
      </c>
      <c r="F363" s="60">
        <v>5361</v>
      </c>
      <c r="G363" s="61">
        <v>530417</v>
      </c>
    </row>
    <row r="364" spans="1:12" s="1" customFormat="1" x14ac:dyDescent="0.2">
      <c r="A364" s="98"/>
      <c r="B364" s="240"/>
      <c r="C364" s="240"/>
      <c r="D364" s="240"/>
      <c r="E364" s="274" t="s">
        <v>577</v>
      </c>
      <c r="F364" s="274"/>
      <c r="G364" s="275"/>
      <c r="H364" s="2"/>
      <c r="I364" s="2"/>
      <c r="J364" s="2"/>
      <c r="K364" s="2"/>
      <c r="L364" s="2"/>
    </row>
    <row r="365" spans="1:12" s="55" customFormat="1" ht="25.5" x14ac:dyDescent="0.2">
      <c r="A365" s="56" t="s">
        <v>1230</v>
      </c>
      <c r="B365" s="57" t="s">
        <v>332</v>
      </c>
      <c r="C365" s="58" t="s">
        <v>1144</v>
      </c>
      <c r="D365" s="59" t="s">
        <v>330</v>
      </c>
      <c r="E365" s="60">
        <v>28</v>
      </c>
      <c r="F365" s="60">
        <v>152</v>
      </c>
      <c r="G365" s="61">
        <v>4256</v>
      </c>
    </row>
    <row r="366" spans="1:12" s="55" customFormat="1" ht="32.25" x14ac:dyDescent="0.2">
      <c r="A366" s="56" t="s">
        <v>1231</v>
      </c>
      <c r="B366" s="57" t="s">
        <v>580</v>
      </c>
      <c r="C366" s="58" t="s">
        <v>1145</v>
      </c>
      <c r="D366" s="59" t="s">
        <v>330</v>
      </c>
      <c r="E366" s="60">
        <v>28</v>
      </c>
      <c r="F366" s="60">
        <v>519</v>
      </c>
      <c r="G366" s="61">
        <v>14532</v>
      </c>
    </row>
    <row r="367" spans="1:12" s="55" customFormat="1" ht="22.5" x14ac:dyDescent="0.2">
      <c r="A367" s="56" t="s">
        <v>1232</v>
      </c>
      <c r="B367" s="57" t="s">
        <v>582</v>
      </c>
      <c r="C367" s="58" t="s">
        <v>1181</v>
      </c>
      <c r="D367" s="59" t="s">
        <v>368</v>
      </c>
      <c r="E367" s="60">
        <v>62</v>
      </c>
      <c r="F367" s="60">
        <v>4</v>
      </c>
      <c r="G367" s="61">
        <v>248</v>
      </c>
    </row>
    <row r="368" spans="1:12" s="55" customFormat="1" ht="25.5" x14ac:dyDescent="0.2">
      <c r="A368" s="56" t="s">
        <v>1233</v>
      </c>
      <c r="B368" s="57" t="s">
        <v>340</v>
      </c>
      <c r="C368" s="58" t="s">
        <v>1149</v>
      </c>
      <c r="D368" s="59" t="s">
        <v>330</v>
      </c>
      <c r="E368" s="60">
        <v>12</v>
      </c>
      <c r="F368" s="60">
        <v>21808</v>
      </c>
      <c r="G368" s="61">
        <v>261696</v>
      </c>
    </row>
    <row r="369" spans="1:12" s="55" customFormat="1" ht="22.5" x14ac:dyDescent="0.2">
      <c r="A369" s="56" t="s">
        <v>1234</v>
      </c>
      <c r="B369" s="57" t="s">
        <v>1192</v>
      </c>
      <c r="C369" s="58" t="s">
        <v>627</v>
      </c>
      <c r="D369" s="59" t="s">
        <v>330</v>
      </c>
      <c r="E369" s="99">
        <v>13.44</v>
      </c>
      <c r="F369" s="60">
        <v>5444</v>
      </c>
      <c r="G369" s="61">
        <v>73167</v>
      </c>
    </row>
    <row r="370" spans="1:12" s="55" customFormat="1" ht="25.5" x14ac:dyDescent="0.2">
      <c r="A370" s="56" t="s">
        <v>1235</v>
      </c>
      <c r="B370" s="57" t="s">
        <v>585</v>
      </c>
      <c r="C370" s="58" t="s">
        <v>1182</v>
      </c>
      <c r="D370" s="59" t="s">
        <v>368</v>
      </c>
      <c r="E370" s="60">
        <v>62</v>
      </c>
      <c r="F370" s="60">
        <v>2549</v>
      </c>
      <c r="G370" s="61">
        <v>158038</v>
      </c>
    </row>
    <row r="371" spans="1:12" s="55" customFormat="1" ht="32.25" x14ac:dyDescent="0.2">
      <c r="A371" s="56" t="s">
        <v>1236</v>
      </c>
      <c r="B371" s="57" t="s">
        <v>587</v>
      </c>
      <c r="C371" s="58" t="s">
        <v>588</v>
      </c>
      <c r="D371" s="59" t="s">
        <v>368</v>
      </c>
      <c r="E371" s="60">
        <v>62</v>
      </c>
      <c r="F371" s="60">
        <v>1602</v>
      </c>
      <c r="G371" s="61">
        <v>99324</v>
      </c>
    </row>
    <row r="372" spans="1:12" s="55" customFormat="1" ht="41.25" x14ac:dyDescent="0.2">
      <c r="A372" s="56" t="s">
        <v>1237</v>
      </c>
      <c r="B372" s="57" t="s">
        <v>590</v>
      </c>
      <c r="C372" s="58" t="s">
        <v>1183</v>
      </c>
      <c r="D372" s="59" t="s">
        <v>368</v>
      </c>
      <c r="E372" s="60">
        <v>62</v>
      </c>
      <c r="F372" s="60">
        <v>481</v>
      </c>
      <c r="G372" s="61">
        <v>29822</v>
      </c>
    </row>
    <row r="373" spans="1:12" s="55" customFormat="1" ht="32.25" x14ac:dyDescent="0.2">
      <c r="A373" s="56" t="s">
        <v>1238</v>
      </c>
      <c r="B373" s="57" t="s">
        <v>592</v>
      </c>
      <c r="C373" s="58" t="s">
        <v>593</v>
      </c>
      <c r="D373" s="59" t="s">
        <v>368</v>
      </c>
      <c r="E373" s="60">
        <v>62</v>
      </c>
      <c r="F373" s="60">
        <v>49</v>
      </c>
      <c r="G373" s="61">
        <v>3038</v>
      </c>
    </row>
    <row r="374" spans="1:12" s="55" customFormat="1" ht="25.5" x14ac:dyDescent="0.2">
      <c r="A374" s="56" t="s">
        <v>1239</v>
      </c>
      <c r="B374" s="57" t="s">
        <v>595</v>
      </c>
      <c r="C374" s="58" t="s">
        <v>621</v>
      </c>
      <c r="D374" s="59" t="s">
        <v>68</v>
      </c>
      <c r="E374" s="99">
        <v>8.8040000000000003</v>
      </c>
      <c r="F374" s="60">
        <v>17276</v>
      </c>
      <c r="G374" s="61">
        <v>152098</v>
      </c>
    </row>
    <row r="375" spans="1:12" s="55" customFormat="1" ht="41.25" x14ac:dyDescent="0.2">
      <c r="A375" s="56" t="s">
        <v>1240</v>
      </c>
      <c r="B375" s="57" t="s">
        <v>597</v>
      </c>
      <c r="C375" s="58" t="s">
        <v>1184</v>
      </c>
      <c r="D375" s="59" t="s">
        <v>598</v>
      </c>
      <c r="E375" s="60">
        <v>62</v>
      </c>
      <c r="F375" s="60">
        <v>489</v>
      </c>
      <c r="G375" s="61">
        <v>30318</v>
      </c>
    </row>
    <row r="376" spans="1:12" s="55" customFormat="1" ht="25.5" x14ac:dyDescent="0.2">
      <c r="A376" s="56" t="s">
        <v>1241</v>
      </c>
      <c r="B376" s="57" t="s">
        <v>600</v>
      </c>
      <c r="C376" s="58" t="s">
        <v>629</v>
      </c>
      <c r="D376" s="59" t="s">
        <v>68</v>
      </c>
      <c r="E376" s="99">
        <v>6.0511999999999997</v>
      </c>
      <c r="F376" s="60">
        <v>16867</v>
      </c>
      <c r="G376" s="61">
        <v>102066</v>
      </c>
    </row>
    <row r="377" spans="1:12" s="1" customFormat="1" x14ac:dyDescent="0.2">
      <c r="A377" s="98"/>
      <c r="B377" s="240"/>
      <c r="C377" s="240"/>
      <c r="D377" s="240"/>
      <c r="E377" s="274" t="s">
        <v>1242</v>
      </c>
      <c r="F377" s="274"/>
      <c r="G377" s="275"/>
      <c r="H377" s="2"/>
      <c r="I377" s="2"/>
      <c r="J377" s="2"/>
      <c r="K377" s="2"/>
      <c r="L377" s="2"/>
    </row>
    <row r="378" spans="1:12" s="55" customFormat="1" ht="41.25" x14ac:dyDescent="0.2">
      <c r="A378" s="241" t="s">
        <v>1243</v>
      </c>
      <c r="B378" s="242" t="s">
        <v>356</v>
      </c>
      <c r="C378" s="243" t="s">
        <v>1244</v>
      </c>
      <c r="D378" s="244" t="s">
        <v>352</v>
      </c>
      <c r="E378" s="245">
        <v>4.37</v>
      </c>
      <c r="F378" s="246">
        <v>180488</v>
      </c>
      <c r="G378" s="247">
        <v>788733</v>
      </c>
    </row>
    <row r="379" spans="1:12" s="55" customFormat="1" ht="41.25" x14ac:dyDescent="0.2">
      <c r="A379" s="241" t="s">
        <v>1245</v>
      </c>
      <c r="B379" s="242" t="s">
        <v>356</v>
      </c>
      <c r="C379" s="243" t="s">
        <v>1246</v>
      </c>
      <c r="D379" s="244" t="s">
        <v>352</v>
      </c>
      <c r="E379" s="245">
        <v>4.37</v>
      </c>
      <c r="F379" s="246">
        <v>180488</v>
      </c>
      <c r="G379" s="247">
        <v>788733</v>
      </c>
    </row>
    <row r="380" spans="1:12" s="1" customFormat="1" x14ac:dyDescent="0.2">
      <c r="A380" s="98"/>
      <c r="B380" s="240"/>
      <c r="C380" s="240"/>
      <c r="D380" s="240"/>
      <c r="E380" s="274" t="s">
        <v>1185</v>
      </c>
      <c r="F380" s="274"/>
      <c r="G380" s="275"/>
      <c r="H380" s="2"/>
      <c r="I380" s="2"/>
      <c r="J380" s="2"/>
      <c r="K380" s="2"/>
      <c r="L380" s="2"/>
    </row>
    <row r="381" spans="1:12" s="1" customFormat="1" x14ac:dyDescent="0.2">
      <c r="A381" s="276"/>
      <c r="B381" s="276"/>
      <c r="C381" s="276"/>
      <c r="D381" s="276"/>
      <c r="E381" s="276"/>
      <c r="F381" s="276"/>
      <c r="G381" s="276"/>
      <c r="H381" s="2"/>
      <c r="I381" s="2"/>
      <c r="J381" s="2"/>
      <c r="K381" s="2"/>
      <c r="L381" s="2"/>
    </row>
    <row r="382" spans="1:12" s="1" customFormat="1" x14ac:dyDescent="0.2">
      <c r="A382" s="26"/>
      <c r="B382" s="259" t="s">
        <v>53</v>
      </c>
      <c r="C382" s="259"/>
      <c r="D382" s="259" t="s">
        <v>775</v>
      </c>
      <c r="E382" s="259"/>
      <c r="F382" s="259"/>
      <c r="G382" s="259"/>
      <c r="H382" s="2"/>
      <c r="I382" s="2"/>
      <c r="J382" s="2"/>
      <c r="K382" s="2"/>
      <c r="L382" s="2"/>
    </row>
    <row r="383" spans="1:12" s="1" customFormat="1" x14ac:dyDescent="0.2">
      <c r="A383" s="62"/>
      <c r="B383" s="62"/>
      <c r="C383" s="63" t="s">
        <v>54</v>
      </c>
      <c r="D383" s="62"/>
      <c r="E383" s="62"/>
      <c r="F383" s="62"/>
      <c r="G383" s="62"/>
      <c r="H383" s="2"/>
      <c r="I383" s="2"/>
      <c r="J383" s="2"/>
      <c r="K383" s="2"/>
      <c r="L383" s="2"/>
    </row>
    <row r="384" spans="1:12" s="1" customFormat="1" x14ac:dyDescent="0.2">
      <c r="A384" s="251"/>
      <c r="B384" s="251"/>
      <c r="C384" s="251"/>
      <c r="D384" s="251"/>
      <c r="E384" s="251"/>
      <c r="F384" s="251"/>
      <c r="G384" s="251"/>
      <c r="H384" s="2"/>
      <c r="I384" s="2"/>
      <c r="J384" s="2"/>
      <c r="K384" s="2"/>
      <c r="L384" s="2"/>
    </row>
    <row r="385" spans="1:12" s="1" customFormat="1" x14ac:dyDescent="0.2">
      <c r="A385" s="26"/>
      <c r="B385" s="259" t="s">
        <v>55</v>
      </c>
      <c r="C385" s="259"/>
      <c r="D385" s="259" t="s">
        <v>778</v>
      </c>
      <c r="E385" s="259"/>
      <c r="F385" s="259"/>
      <c r="G385" s="259"/>
      <c r="H385" s="2"/>
      <c r="I385" s="2"/>
      <c r="J385" s="2"/>
      <c r="K385" s="2"/>
      <c r="L385" s="2"/>
    </row>
    <row r="386" spans="1:12" s="1" customFormat="1" x14ac:dyDescent="0.2">
      <c r="A386" s="62"/>
      <c r="B386" s="62"/>
      <c r="C386" s="63" t="s">
        <v>54</v>
      </c>
      <c r="D386" s="62"/>
      <c r="E386" s="62"/>
      <c r="F386" s="62"/>
      <c r="G386" s="62"/>
      <c r="H386" s="2"/>
      <c r="I386" s="2"/>
      <c r="J386" s="2"/>
      <c r="K386" s="2"/>
      <c r="L386" s="2"/>
    </row>
  </sheetData>
  <mergeCells count="59">
    <mergeCell ref="E220:G220"/>
    <mergeCell ref="E227:G227"/>
    <mergeCell ref="E241:G241"/>
    <mergeCell ref="A252:G252"/>
    <mergeCell ref="A77:G77"/>
    <mergeCell ref="E78:G78"/>
    <mergeCell ref="E170:G170"/>
    <mergeCell ref="E135:G135"/>
    <mergeCell ref="A148:G148"/>
    <mergeCell ref="E149:G149"/>
    <mergeCell ref="E157:G157"/>
    <mergeCell ref="A37:G37"/>
    <mergeCell ref="E38:G38"/>
    <mergeCell ref="E46:G46"/>
    <mergeCell ref="E55:G55"/>
    <mergeCell ref="E65:G65"/>
    <mergeCell ref="A28:G28"/>
    <mergeCell ref="C2:G2"/>
    <mergeCell ref="C3:G3"/>
    <mergeCell ref="C4:G4"/>
    <mergeCell ref="C5:G5"/>
    <mergeCell ref="D6:G6"/>
    <mergeCell ref="B7:G7"/>
    <mergeCell ref="B8:G8"/>
    <mergeCell ref="B9:G9"/>
    <mergeCell ref="C10:G10"/>
    <mergeCell ref="A16:G16"/>
    <mergeCell ref="A19:G19"/>
    <mergeCell ref="E86:G86"/>
    <mergeCell ref="E101:G101"/>
    <mergeCell ref="A113:G113"/>
    <mergeCell ref="E114:G114"/>
    <mergeCell ref="E122:G122"/>
    <mergeCell ref="A183:G183"/>
    <mergeCell ref="E184:G184"/>
    <mergeCell ref="E192:G192"/>
    <mergeCell ref="E206:G206"/>
    <mergeCell ref="A219:G219"/>
    <mergeCell ref="A265:G265"/>
    <mergeCell ref="E266:G266"/>
    <mergeCell ref="A279:G279"/>
    <mergeCell ref="E280:G280"/>
    <mergeCell ref="E289:G289"/>
    <mergeCell ref="E299:G299"/>
    <mergeCell ref="E308:G308"/>
    <mergeCell ref="E320:G320"/>
    <mergeCell ref="E332:G332"/>
    <mergeCell ref="E343:G343"/>
    <mergeCell ref="A360:G360"/>
    <mergeCell ref="E361:G361"/>
    <mergeCell ref="E364:G364"/>
    <mergeCell ref="E377:G377"/>
    <mergeCell ref="E380:G380"/>
    <mergeCell ref="A381:G381"/>
    <mergeCell ref="B382:C382"/>
    <mergeCell ref="D382:G382"/>
    <mergeCell ref="A384:G384"/>
    <mergeCell ref="B385:C385"/>
    <mergeCell ref="D385:G385"/>
  </mergeCells>
  <pageMargins left="0.7" right="0.7" top="0.75" bottom="0.75" header="0.3" footer="0.3"/>
  <pageSetup paperSize="9" scale="8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64" zoomScaleNormal="100" workbookViewId="0">
      <selection activeCell="C90" sqref="C90"/>
    </sheetView>
  </sheetViews>
  <sheetFormatPr defaultRowHeight="12.75" outlineLevelRow="1" x14ac:dyDescent="0.2"/>
  <cols>
    <col min="1" max="1" width="7.5" style="197" customWidth="1"/>
    <col min="2" max="2" width="16.6640625" style="197" customWidth="1"/>
    <col min="3" max="3" width="81.5" style="197" customWidth="1"/>
    <col min="4" max="4" width="12.1640625" style="197" customWidth="1"/>
    <col min="5" max="6" width="12.33203125" style="197" customWidth="1"/>
    <col min="7" max="7" width="15.5" style="197" customWidth="1"/>
    <col min="8" max="8" width="33.6640625" style="202" hidden="1" customWidth="1"/>
    <col min="9" max="256" width="9.33203125" style="197"/>
    <col min="257" max="257" width="7.5" style="197" customWidth="1"/>
    <col min="258" max="258" width="16.6640625" style="197" customWidth="1"/>
    <col min="259" max="259" width="81.5" style="197" customWidth="1"/>
    <col min="260" max="260" width="12.1640625" style="197" customWidth="1"/>
    <col min="261" max="262" width="12.33203125" style="197" customWidth="1"/>
    <col min="263" max="263" width="15.5" style="197" customWidth="1"/>
    <col min="264" max="264" width="0" style="197" hidden="1" customWidth="1"/>
    <col min="265" max="512" width="9.33203125" style="197"/>
    <col min="513" max="513" width="7.5" style="197" customWidth="1"/>
    <col min="514" max="514" width="16.6640625" style="197" customWidth="1"/>
    <col min="515" max="515" width="81.5" style="197" customWidth="1"/>
    <col min="516" max="516" width="12.1640625" style="197" customWidth="1"/>
    <col min="517" max="518" width="12.33203125" style="197" customWidth="1"/>
    <col min="519" max="519" width="15.5" style="197" customWidth="1"/>
    <col min="520" max="520" width="0" style="197" hidden="1" customWidth="1"/>
    <col min="521" max="768" width="9.33203125" style="197"/>
    <col min="769" max="769" width="7.5" style="197" customWidth="1"/>
    <col min="770" max="770" width="16.6640625" style="197" customWidth="1"/>
    <col min="771" max="771" width="81.5" style="197" customWidth="1"/>
    <col min="772" max="772" width="12.1640625" style="197" customWidth="1"/>
    <col min="773" max="774" width="12.33203125" style="197" customWidth="1"/>
    <col min="775" max="775" width="15.5" style="197" customWidth="1"/>
    <col min="776" max="776" width="0" style="197" hidden="1" customWidth="1"/>
    <col min="777" max="1024" width="9.33203125" style="197"/>
    <col min="1025" max="1025" width="7.5" style="197" customWidth="1"/>
    <col min="1026" max="1026" width="16.6640625" style="197" customWidth="1"/>
    <col min="1027" max="1027" width="81.5" style="197" customWidth="1"/>
    <col min="1028" max="1028" width="12.1640625" style="197" customWidth="1"/>
    <col min="1029" max="1030" width="12.33203125" style="197" customWidth="1"/>
    <col min="1031" max="1031" width="15.5" style="197" customWidth="1"/>
    <col min="1032" max="1032" width="0" style="197" hidden="1" customWidth="1"/>
    <col min="1033" max="1280" width="9.33203125" style="197"/>
    <col min="1281" max="1281" width="7.5" style="197" customWidth="1"/>
    <col min="1282" max="1282" width="16.6640625" style="197" customWidth="1"/>
    <col min="1283" max="1283" width="81.5" style="197" customWidth="1"/>
    <col min="1284" max="1284" width="12.1640625" style="197" customWidth="1"/>
    <col min="1285" max="1286" width="12.33203125" style="197" customWidth="1"/>
    <col min="1287" max="1287" width="15.5" style="197" customWidth="1"/>
    <col min="1288" max="1288" width="0" style="197" hidden="1" customWidth="1"/>
    <col min="1289" max="1536" width="9.33203125" style="197"/>
    <col min="1537" max="1537" width="7.5" style="197" customWidth="1"/>
    <col min="1538" max="1538" width="16.6640625" style="197" customWidth="1"/>
    <col min="1539" max="1539" width="81.5" style="197" customWidth="1"/>
    <col min="1540" max="1540" width="12.1640625" style="197" customWidth="1"/>
    <col min="1541" max="1542" width="12.33203125" style="197" customWidth="1"/>
    <col min="1543" max="1543" width="15.5" style="197" customWidth="1"/>
    <col min="1544" max="1544" width="0" style="197" hidden="1" customWidth="1"/>
    <col min="1545" max="1792" width="9.33203125" style="197"/>
    <col min="1793" max="1793" width="7.5" style="197" customWidth="1"/>
    <col min="1794" max="1794" width="16.6640625" style="197" customWidth="1"/>
    <col min="1795" max="1795" width="81.5" style="197" customWidth="1"/>
    <col min="1796" max="1796" width="12.1640625" style="197" customWidth="1"/>
    <col min="1797" max="1798" width="12.33203125" style="197" customWidth="1"/>
    <col min="1799" max="1799" width="15.5" style="197" customWidth="1"/>
    <col min="1800" max="1800" width="0" style="197" hidden="1" customWidth="1"/>
    <col min="1801" max="2048" width="9.33203125" style="197"/>
    <col min="2049" max="2049" width="7.5" style="197" customWidth="1"/>
    <col min="2050" max="2050" width="16.6640625" style="197" customWidth="1"/>
    <col min="2051" max="2051" width="81.5" style="197" customWidth="1"/>
    <col min="2052" max="2052" width="12.1640625" style="197" customWidth="1"/>
    <col min="2053" max="2054" width="12.33203125" style="197" customWidth="1"/>
    <col min="2055" max="2055" width="15.5" style="197" customWidth="1"/>
    <col min="2056" max="2056" width="0" style="197" hidden="1" customWidth="1"/>
    <col min="2057" max="2304" width="9.33203125" style="197"/>
    <col min="2305" max="2305" width="7.5" style="197" customWidth="1"/>
    <col min="2306" max="2306" width="16.6640625" style="197" customWidth="1"/>
    <col min="2307" max="2307" width="81.5" style="197" customWidth="1"/>
    <col min="2308" max="2308" width="12.1640625" style="197" customWidth="1"/>
    <col min="2309" max="2310" width="12.33203125" style="197" customWidth="1"/>
    <col min="2311" max="2311" width="15.5" style="197" customWidth="1"/>
    <col min="2312" max="2312" width="0" style="197" hidden="1" customWidth="1"/>
    <col min="2313" max="2560" width="9.33203125" style="197"/>
    <col min="2561" max="2561" width="7.5" style="197" customWidth="1"/>
    <col min="2562" max="2562" width="16.6640625" style="197" customWidth="1"/>
    <col min="2563" max="2563" width="81.5" style="197" customWidth="1"/>
    <col min="2564" max="2564" width="12.1640625" style="197" customWidth="1"/>
    <col min="2565" max="2566" width="12.33203125" style="197" customWidth="1"/>
    <col min="2567" max="2567" width="15.5" style="197" customWidth="1"/>
    <col min="2568" max="2568" width="0" style="197" hidden="1" customWidth="1"/>
    <col min="2569" max="2816" width="9.33203125" style="197"/>
    <col min="2817" max="2817" width="7.5" style="197" customWidth="1"/>
    <col min="2818" max="2818" width="16.6640625" style="197" customWidth="1"/>
    <col min="2819" max="2819" width="81.5" style="197" customWidth="1"/>
    <col min="2820" max="2820" width="12.1640625" style="197" customWidth="1"/>
    <col min="2821" max="2822" width="12.33203125" style="197" customWidth="1"/>
    <col min="2823" max="2823" width="15.5" style="197" customWidth="1"/>
    <col min="2824" max="2824" width="0" style="197" hidden="1" customWidth="1"/>
    <col min="2825" max="3072" width="9.33203125" style="197"/>
    <col min="3073" max="3073" width="7.5" style="197" customWidth="1"/>
    <col min="3074" max="3074" width="16.6640625" style="197" customWidth="1"/>
    <col min="3075" max="3075" width="81.5" style="197" customWidth="1"/>
    <col min="3076" max="3076" width="12.1640625" style="197" customWidth="1"/>
    <col min="3077" max="3078" width="12.33203125" style="197" customWidth="1"/>
    <col min="3079" max="3079" width="15.5" style="197" customWidth="1"/>
    <col min="3080" max="3080" width="0" style="197" hidden="1" customWidth="1"/>
    <col min="3081" max="3328" width="9.33203125" style="197"/>
    <col min="3329" max="3329" width="7.5" style="197" customWidth="1"/>
    <col min="3330" max="3330" width="16.6640625" style="197" customWidth="1"/>
    <col min="3331" max="3331" width="81.5" style="197" customWidth="1"/>
    <col min="3332" max="3332" width="12.1640625" style="197" customWidth="1"/>
    <col min="3333" max="3334" width="12.33203125" style="197" customWidth="1"/>
    <col min="3335" max="3335" width="15.5" style="197" customWidth="1"/>
    <col min="3336" max="3336" width="0" style="197" hidden="1" customWidth="1"/>
    <col min="3337" max="3584" width="9.33203125" style="197"/>
    <col min="3585" max="3585" width="7.5" style="197" customWidth="1"/>
    <col min="3586" max="3586" width="16.6640625" style="197" customWidth="1"/>
    <col min="3587" max="3587" width="81.5" style="197" customWidth="1"/>
    <col min="3588" max="3588" width="12.1640625" style="197" customWidth="1"/>
    <col min="3589" max="3590" width="12.33203125" style="197" customWidth="1"/>
    <col min="3591" max="3591" width="15.5" style="197" customWidth="1"/>
    <col min="3592" max="3592" width="0" style="197" hidden="1" customWidth="1"/>
    <col min="3593" max="3840" width="9.33203125" style="197"/>
    <col min="3841" max="3841" width="7.5" style="197" customWidth="1"/>
    <col min="3842" max="3842" width="16.6640625" style="197" customWidth="1"/>
    <col min="3843" max="3843" width="81.5" style="197" customWidth="1"/>
    <col min="3844" max="3844" width="12.1640625" style="197" customWidth="1"/>
    <col min="3845" max="3846" width="12.33203125" style="197" customWidth="1"/>
    <col min="3847" max="3847" width="15.5" style="197" customWidth="1"/>
    <col min="3848" max="3848" width="0" style="197" hidden="1" customWidth="1"/>
    <col min="3849" max="4096" width="9.33203125" style="197"/>
    <col min="4097" max="4097" width="7.5" style="197" customWidth="1"/>
    <col min="4098" max="4098" width="16.6640625" style="197" customWidth="1"/>
    <col min="4099" max="4099" width="81.5" style="197" customWidth="1"/>
    <col min="4100" max="4100" width="12.1640625" style="197" customWidth="1"/>
    <col min="4101" max="4102" width="12.33203125" style="197" customWidth="1"/>
    <col min="4103" max="4103" width="15.5" style="197" customWidth="1"/>
    <col min="4104" max="4104" width="0" style="197" hidden="1" customWidth="1"/>
    <col min="4105" max="4352" width="9.33203125" style="197"/>
    <col min="4353" max="4353" width="7.5" style="197" customWidth="1"/>
    <col min="4354" max="4354" width="16.6640625" style="197" customWidth="1"/>
    <col min="4355" max="4355" width="81.5" style="197" customWidth="1"/>
    <col min="4356" max="4356" width="12.1640625" style="197" customWidth="1"/>
    <col min="4357" max="4358" width="12.33203125" style="197" customWidth="1"/>
    <col min="4359" max="4359" width="15.5" style="197" customWidth="1"/>
    <col min="4360" max="4360" width="0" style="197" hidden="1" customWidth="1"/>
    <col min="4361" max="4608" width="9.33203125" style="197"/>
    <col min="4609" max="4609" width="7.5" style="197" customWidth="1"/>
    <col min="4610" max="4610" width="16.6640625" style="197" customWidth="1"/>
    <col min="4611" max="4611" width="81.5" style="197" customWidth="1"/>
    <col min="4612" max="4612" width="12.1640625" style="197" customWidth="1"/>
    <col min="4613" max="4614" width="12.33203125" style="197" customWidth="1"/>
    <col min="4615" max="4615" width="15.5" style="197" customWidth="1"/>
    <col min="4616" max="4616" width="0" style="197" hidden="1" customWidth="1"/>
    <col min="4617" max="4864" width="9.33203125" style="197"/>
    <col min="4865" max="4865" width="7.5" style="197" customWidth="1"/>
    <col min="4866" max="4866" width="16.6640625" style="197" customWidth="1"/>
    <col min="4867" max="4867" width="81.5" style="197" customWidth="1"/>
    <col min="4868" max="4868" width="12.1640625" style="197" customWidth="1"/>
    <col min="4869" max="4870" width="12.33203125" style="197" customWidth="1"/>
    <col min="4871" max="4871" width="15.5" style="197" customWidth="1"/>
    <col min="4872" max="4872" width="0" style="197" hidden="1" customWidth="1"/>
    <col min="4873" max="5120" width="9.33203125" style="197"/>
    <col min="5121" max="5121" width="7.5" style="197" customWidth="1"/>
    <col min="5122" max="5122" width="16.6640625" style="197" customWidth="1"/>
    <col min="5123" max="5123" width="81.5" style="197" customWidth="1"/>
    <col min="5124" max="5124" width="12.1640625" style="197" customWidth="1"/>
    <col min="5125" max="5126" width="12.33203125" style="197" customWidth="1"/>
    <col min="5127" max="5127" width="15.5" style="197" customWidth="1"/>
    <col min="5128" max="5128" width="0" style="197" hidden="1" customWidth="1"/>
    <col min="5129" max="5376" width="9.33203125" style="197"/>
    <col min="5377" max="5377" width="7.5" style="197" customWidth="1"/>
    <col min="5378" max="5378" width="16.6640625" style="197" customWidth="1"/>
    <col min="5379" max="5379" width="81.5" style="197" customWidth="1"/>
    <col min="5380" max="5380" width="12.1640625" style="197" customWidth="1"/>
    <col min="5381" max="5382" width="12.33203125" style="197" customWidth="1"/>
    <col min="5383" max="5383" width="15.5" style="197" customWidth="1"/>
    <col min="5384" max="5384" width="0" style="197" hidden="1" customWidth="1"/>
    <col min="5385" max="5632" width="9.33203125" style="197"/>
    <col min="5633" max="5633" width="7.5" style="197" customWidth="1"/>
    <col min="5634" max="5634" width="16.6640625" style="197" customWidth="1"/>
    <col min="5635" max="5635" width="81.5" style="197" customWidth="1"/>
    <col min="5636" max="5636" width="12.1640625" style="197" customWidth="1"/>
    <col min="5637" max="5638" width="12.33203125" style="197" customWidth="1"/>
    <col min="5639" max="5639" width="15.5" style="197" customWidth="1"/>
    <col min="5640" max="5640" width="0" style="197" hidden="1" customWidth="1"/>
    <col min="5641" max="5888" width="9.33203125" style="197"/>
    <col min="5889" max="5889" width="7.5" style="197" customWidth="1"/>
    <col min="5890" max="5890" width="16.6640625" style="197" customWidth="1"/>
    <col min="5891" max="5891" width="81.5" style="197" customWidth="1"/>
    <col min="5892" max="5892" width="12.1640625" style="197" customWidth="1"/>
    <col min="5893" max="5894" width="12.33203125" style="197" customWidth="1"/>
    <col min="5895" max="5895" width="15.5" style="197" customWidth="1"/>
    <col min="5896" max="5896" width="0" style="197" hidden="1" customWidth="1"/>
    <col min="5897" max="6144" width="9.33203125" style="197"/>
    <col min="6145" max="6145" width="7.5" style="197" customWidth="1"/>
    <col min="6146" max="6146" width="16.6640625" style="197" customWidth="1"/>
    <col min="6147" max="6147" width="81.5" style="197" customWidth="1"/>
    <col min="6148" max="6148" width="12.1640625" style="197" customWidth="1"/>
    <col min="6149" max="6150" width="12.33203125" style="197" customWidth="1"/>
    <col min="6151" max="6151" width="15.5" style="197" customWidth="1"/>
    <col min="6152" max="6152" width="0" style="197" hidden="1" customWidth="1"/>
    <col min="6153" max="6400" width="9.33203125" style="197"/>
    <col min="6401" max="6401" width="7.5" style="197" customWidth="1"/>
    <col min="6402" max="6402" width="16.6640625" style="197" customWidth="1"/>
    <col min="6403" max="6403" width="81.5" style="197" customWidth="1"/>
    <col min="6404" max="6404" width="12.1640625" style="197" customWidth="1"/>
    <col min="6405" max="6406" width="12.33203125" style="197" customWidth="1"/>
    <col min="6407" max="6407" width="15.5" style="197" customWidth="1"/>
    <col min="6408" max="6408" width="0" style="197" hidden="1" customWidth="1"/>
    <col min="6409" max="6656" width="9.33203125" style="197"/>
    <col min="6657" max="6657" width="7.5" style="197" customWidth="1"/>
    <col min="6658" max="6658" width="16.6640625" style="197" customWidth="1"/>
    <col min="6659" max="6659" width="81.5" style="197" customWidth="1"/>
    <col min="6660" max="6660" width="12.1640625" style="197" customWidth="1"/>
    <col min="6661" max="6662" width="12.33203125" style="197" customWidth="1"/>
    <col min="6663" max="6663" width="15.5" style="197" customWidth="1"/>
    <col min="6664" max="6664" width="0" style="197" hidden="1" customWidth="1"/>
    <col min="6665" max="6912" width="9.33203125" style="197"/>
    <col min="6913" max="6913" width="7.5" style="197" customWidth="1"/>
    <col min="6914" max="6914" width="16.6640625" style="197" customWidth="1"/>
    <col min="6915" max="6915" width="81.5" style="197" customWidth="1"/>
    <col min="6916" max="6916" width="12.1640625" style="197" customWidth="1"/>
    <col min="6917" max="6918" width="12.33203125" style="197" customWidth="1"/>
    <col min="6919" max="6919" width="15.5" style="197" customWidth="1"/>
    <col min="6920" max="6920" width="0" style="197" hidden="1" customWidth="1"/>
    <col min="6921" max="7168" width="9.33203125" style="197"/>
    <col min="7169" max="7169" width="7.5" style="197" customWidth="1"/>
    <col min="7170" max="7170" width="16.6640625" style="197" customWidth="1"/>
    <col min="7171" max="7171" width="81.5" style="197" customWidth="1"/>
    <col min="7172" max="7172" width="12.1640625" style="197" customWidth="1"/>
    <col min="7173" max="7174" width="12.33203125" style="197" customWidth="1"/>
    <col min="7175" max="7175" width="15.5" style="197" customWidth="1"/>
    <col min="7176" max="7176" width="0" style="197" hidden="1" customWidth="1"/>
    <col min="7177" max="7424" width="9.33203125" style="197"/>
    <col min="7425" max="7425" width="7.5" style="197" customWidth="1"/>
    <col min="7426" max="7426" width="16.6640625" style="197" customWidth="1"/>
    <col min="7427" max="7427" width="81.5" style="197" customWidth="1"/>
    <col min="7428" max="7428" width="12.1640625" style="197" customWidth="1"/>
    <col min="7429" max="7430" width="12.33203125" style="197" customWidth="1"/>
    <col min="7431" max="7431" width="15.5" style="197" customWidth="1"/>
    <col min="7432" max="7432" width="0" style="197" hidden="1" customWidth="1"/>
    <col min="7433" max="7680" width="9.33203125" style="197"/>
    <col min="7681" max="7681" width="7.5" style="197" customWidth="1"/>
    <col min="7682" max="7682" width="16.6640625" style="197" customWidth="1"/>
    <col min="7683" max="7683" width="81.5" style="197" customWidth="1"/>
    <col min="7684" max="7684" width="12.1640625" style="197" customWidth="1"/>
    <col min="7685" max="7686" width="12.33203125" style="197" customWidth="1"/>
    <col min="7687" max="7687" width="15.5" style="197" customWidth="1"/>
    <col min="7688" max="7688" width="0" style="197" hidden="1" customWidth="1"/>
    <col min="7689" max="7936" width="9.33203125" style="197"/>
    <col min="7937" max="7937" width="7.5" style="197" customWidth="1"/>
    <col min="7938" max="7938" width="16.6640625" style="197" customWidth="1"/>
    <col min="7939" max="7939" width="81.5" style="197" customWidth="1"/>
    <col min="7940" max="7940" width="12.1640625" style="197" customWidth="1"/>
    <col min="7941" max="7942" width="12.33203125" style="197" customWidth="1"/>
    <col min="7943" max="7943" width="15.5" style="197" customWidth="1"/>
    <col min="7944" max="7944" width="0" style="197" hidden="1" customWidth="1"/>
    <col min="7945" max="8192" width="9.33203125" style="197"/>
    <col min="8193" max="8193" width="7.5" style="197" customWidth="1"/>
    <col min="8194" max="8194" width="16.6640625" style="197" customWidth="1"/>
    <col min="8195" max="8195" width="81.5" style="197" customWidth="1"/>
    <col min="8196" max="8196" width="12.1640625" style="197" customWidth="1"/>
    <col min="8197" max="8198" width="12.33203125" style="197" customWidth="1"/>
    <col min="8199" max="8199" width="15.5" style="197" customWidth="1"/>
    <col min="8200" max="8200" width="0" style="197" hidden="1" customWidth="1"/>
    <col min="8201" max="8448" width="9.33203125" style="197"/>
    <col min="8449" max="8449" width="7.5" style="197" customWidth="1"/>
    <col min="8450" max="8450" width="16.6640625" style="197" customWidth="1"/>
    <col min="8451" max="8451" width="81.5" style="197" customWidth="1"/>
    <col min="8452" max="8452" width="12.1640625" style="197" customWidth="1"/>
    <col min="8453" max="8454" width="12.33203125" style="197" customWidth="1"/>
    <col min="8455" max="8455" width="15.5" style="197" customWidth="1"/>
    <col min="8456" max="8456" width="0" style="197" hidden="1" customWidth="1"/>
    <col min="8457" max="8704" width="9.33203125" style="197"/>
    <col min="8705" max="8705" width="7.5" style="197" customWidth="1"/>
    <col min="8706" max="8706" width="16.6640625" style="197" customWidth="1"/>
    <col min="8707" max="8707" width="81.5" style="197" customWidth="1"/>
    <col min="8708" max="8708" width="12.1640625" style="197" customWidth="1"/>
    <col min="8709" max="8710" width="12.33203125" style="197" customWidth="1"/>
    <col min="8711" max="8711" width="15.5" style="197" customWidth="1"/>
    <col min="8712" max="8712" width="0" style="197" hidden="1" customWidth="1"/>
    <col min="8713" max="8960" width="9.33203125" style="197"/>
    <col min="8961" max="8961" width="7.5" style="197" customWidth="1"/>
    <col min="8962" max="8962" width="16.6640625" style="197" customWidth="1"/>
    <col min="8963" max="8963" width="81.5" style="197" customWidth="1"/>
    <col min="8964" max="8964" width="12.1640625" style="197" customWidth="1"/>
    <col min="8965" max="8966" width="12.33203125" style="197" customWidth="1"/>
    <col min="8967" max="8967" width="15.5" style="197" customWidth="1"/>
    <col min="8968" max="8968" width="0" style="197" hidden="1" customWidth="1"/>
    <col min="8969" max="9216" width="9.33203125" style="197"/>
    <col min="9217" max="9217" width="7.5" style="197" customWidth="1"/>
    <col min="9218" max="9218" width="16.6640625" style="197" customWidth="1"/>
    <col min="9219" max="9219" width="81.5" style="197" customWidth="1"/>
    <col min="9220" max="9220" width="12.1640625" style="197" customWidth="1"/>
    <col min="9221" max="9222" width="12.33203125" style="197" customWidth="1"/>
    <col min="9223" max="9223" width="15.5" style="197" customWidth="1"/>
    <col min="9224" max="9224" width="0" style="197" hidden="1" customWidth="1"/>
    <col min="9225" max="9472" width="9.33203125" style="197"/>
    <col min="9473" max="9473" width="7.5" style="197" customWidth="1"/>
    <col min="9474" max="9474" width="16.6640625" style="197" customWidth="1"/>
    <col min="9475" max="9475" width="81.5" style="197" customWidth="1"/>
    <col min="9476" max="9476" width="12.1640625" style="197" customWidth="1"/>
    <col min="9477" max="9478" width="12.33203125" style="197" customWidth="1"/>
    <col min="9479" max="9479" width="15.5" style="197" customWidth="1"/>
    <col min="9480" max="9480" width="0" style="197" hidden="1" customWidth="1"/>
    <col min="9481" max="9728" width="9.33203125" style="197"/>
    <col min="9729" max="9729" width="7.5" style="197" customWidth="1"/>
    <col min="9730" max="9730" width="16.6640625" style="197" customWidth="1"/>
    <col min="9731" max="9731" width="81.5" style="197" customWidth="1"/>
    <col min="9732" max="9732" width="12.1640625" style="197" customWidth="1"/>
    <col min="9733" max="9734" width="12.33203125" style="197" customWidth="1"/>
    <col min="9735" max="9735" width="15.5" style="197" customWidth="1"/>
    <col min="9736" max="9736" width="0" style="197" hidden="1" customWidth="1"/>
    <col min="9737" max="9984" width="9.33203125" style="197"/>
    <col min="9985" max="9985" width="7.5" style="197" customWidth="1"/>
    <col min="9986" max="9986" width="16.6640625" style="197" customWidth="1"/>
    <col min="9987" max="9987" width="81.5" style="197" customWidth="1"/>
    <col min="9988" max="9988" width="12.1640625" style="197" customWidth="1"/>
    <col min="9989" max="9990" width="12.33203125" style="197" customWidth="1"/>
    <col min="9991" max="9991" width="15.5" style="197" customWidth="1"/>
    <col min="9992" max="9992" width="0" style="197" hidden="1" customWidth="1"/>
    <col min="9993" max="10240" width="9.33203125" style="197"/>
    <col min="10241" max="10241" width="7.5" style="197" customWidth="1"/>
    <col min="10242" max="10242" width="16.6640625" style="197" customWidth="1"/>
    <col min="10243" max="10243" width="81.5" style="197" customWidth="1"/>
    <col min="10244" max="10244" width="12.1640625" style="197" customWidth="1"/>
    <col min="10245" max="10246" width="12.33203125" style="197" customWidth="1"/>
    <col min="10247" max="10247" width="15.5" style="197" customWidth="1"/>
    <col min="10248" max="10248" width="0" style="197" hidden="1" customWidth="1"/>
    <col min="10249" max="10496" width="9.33203125" style="197"/>
    <col min="10497" max="10497" width="7.5" style="197" customWidth="1"/>
    <col min="10498" max="10498" width="16.6640625" style="197" customWidth="1"/>
    <col min="10499" max="10499" width="81.5" style="197" customWidth="1"/>
    <col min="10500" max="10500" width="12.1640625" style="197" customWidth="1"/>
    <col min="10501" max="10502" width="12.33203125" style="197" customWidth="1"/>
    <col min="10503" max="10503" width="15.5" style="197" customWidth="1"/>
    <col min="10504" max="10504" width="0" style="197" hidden="1" customWidth="1"/>
    <col min="10505" max="10752" width="9.33203125" style="197"/>
    <col min="10753" max="10753" width="7.5" style="197" customWidth="1"/>
    <col min="10754" max="10754" width="16.6640625" style="197" customWidth="1"/>
    <col min="10755" max="10755" width="81.5" style="197" customWidth="1"/>
    <col min="10756" max="10756" width="12.1640625" style="197" customWidth="1"/>
    <col min="10757" max="10758" width="12.33203125" style="197" customWidth="1"/>
    <col min="10759" max="10759" width="15.5" style="197" customWidth="1"/>
    <col min="10760" max="10760" width="0" style="197" hidden="1" customWidth="1"/>
    <col min="10761" max="11008" width="9.33203125" style="197"/>
    <col min="11009" max="11009" width="7.5" style="197" customWidth="1"/>
    <col min="11010" max="11010" width="16.6640625" style="197" customWidth="1"/>
    <col min="11011" max="11011" width="81.5" style="197" customWidth="1"/>
    <col min="11012" max="11012" width="12.1640625" style="197" customWidth="1"/>
    <col min="11013" max="11014" width="12.33203125" style="197" customWidth="1"/>
    <col min="11015" max="11015" width="15.5" style="197" customWidth="1"/>
    <col min="11016" max="11016" width="0" style="197" hidden="1" customWidth="1"/>
    <col min="11017" max="11264" width="9.33203125" style="197"/>
    <col min="11265" max="11265" width="7.5" style="197" customWidth="1"/>
    <col min="11266" max="11266" width="16.6640625" style="197" customWidth="1"/>
    <col min="11267" max="11267" width="81.5" style="197" customWidth="1"/>
    <col min="11268" max="11268" width="12.1640625" style="197" customWidth="1"/>
    <col min="11269" max="11270" width="12.33203125" style="197" customWidth="1"/>
    <col min="11271" max="11271" width="15.5" style="197" customWidth="1"/>
    <col min="11272" max="11272" width="0" style="197" hidden="1" customWidth="1"/>
    <col min="11273" max="11520" width="9.33203125" style="197"/>
    <col min="11521" max="11521" width="7.5" style="197" customWidth="1"/>
    <col min="11522" max="11522" width="16.6640625" style="197" customWidth="1"/>
    <col min="11523" max="11523" width="81.5" style="197" customWidth="1"/>
    <col min="11524" max="11524" width="12.1640625" style="197" customWidth="1"/>
    <col min="11525" max="11526" width="12.33203125" style="197" customWidth="1"/>
    <col min="11527" max="11527" width="15.5" style="197" customWidth="1"/>
    <col min="11528" max="11528" width="0" style="197" hidden="1" customWidth="1"/>
    <col min="11529" max="11776" width="9.33203125" style="197"/>
    <col min="11777" max="11777" width="7.5" style="197" customWidth="1"/>
    <col min="11778" max="11778" width="16.6640625" style="197" customWidth="1"/>
    <col min="11779" max="11779" width="81.5" style="197" customWidth="1"/>
    <col min="11780" max="11780" width="12.1640625" style="197" customWidth="1"/>
    <col min="11781" max="11782" width="12.33203125" style="197" customWidth="1"/>
    <col min="11783" max="11783" width="15.5" style="197" customWidth="1"/>
    <col min="11784" max="11784" width="0" style="197" hidden="1" customWidth="1"/>
    <col min="11785" max="12032" width="9.33203125" style="197"/>
    <col min="12033" max="12033" width="7.5" style="197" customWidth="1"/>
    <col min="12034" max="12034" width="16.6640625" style="197" customWidth="1"/>
    <col min="12035" max="12035" width="81.5" style="197" customWidth="1"/>
    <col min="12036" max="12036" width="12.1640625" style="197" customWidth="1"/>
    <col min="12037" max="12038" width="12.33203125" style="197" customWidth="1"/>
    <col min="12039" max="12039" width="15.5" style="197" customWidth="1"/>
    <col min="12040" max="12040" width="0" style="197" hidden="1" customWidth="1"/>
    <col min="12041" max="12288" width="9.33203125" style="197"/>
    <col min="12289" max="12289" width="7.5" style="197" customWidth="1"/>
    <col min="12290" max="12290" width="16.6640625" style="197" customWidth="1"/>
    <col min="12291" max="12291" width="81.5" style="197" customWidth="1"/>
    <col min="12292" max="12292" width="12.1640625" style="197" customWidth="1"/>
    <col min="12293" max="12294" width="12.33203125" style="197" customWidth="1"/>
    <col min="12295" max="12295" width="15.5" style="197" customWidth="1"/>
    <col min="12296" max="12296" width="0" style="197" hidden="1" customWidth="1"/>
    <col min="12297" max="12544" width="9.33203125" style="197"/>
    <col min="12545" max="12545" width="7.5" style="197" customWidth="1"/>
    <col min="12546" max="12546" width="16.6640625" style="197" customWidth="1"/>
    <col min="12547" max="12547" width="81.5" style="197" customWidth="1"/>
    <col min="12548" max="12548" width="12.1640625" style="197" customWidth="1"/>
    <col min="12549" max="12550" width="12.33203125" style="197" customWidth="1"/>
    <col min="12551" max="12551" width="15.5" style="197" customWidth="1"/>
    <col min="12552" max="12552" width="0" style="197" hidden="1" customWidth="1"/>
    <col min="12553" max="12800" width="9.33203125" style="197"/>
    <col min="12801" max="12801" width="7.5" style="197" customWidth="1"/>
    <col min="12802" max="12802" width="16.6640625" style="197" customWidth="1"/>
    <col min="12803" max="12803" width="81.5" style="197" customWidth="1"/>
    <col min="12804" max="12804" width="12.1640625" style="197" customWidth="1"/>
    <col min="12805" max="12806" width="12.33203125" style="197" customWidth="1"/>
    <col min="12807" max="12807" width="15.5" style="197" customWidth="1"/>
    <col min="12808" max="12808" width="0" style="197" hidden="1" customWidth="1"/>
    <col min="12809" max="13056" width="9.33203125" style="197"/>
    <col min="13057" max="13057" width="7.5" style="197" customWidth="1"/>
    <col min="13058" max="13058" width="16.6640625" style="197" customWidth="1"/>
    <col min="13059" max="13059" width="81.5" style="197" customWidth="1"/>
    <col min="13060" max="13060" width="12.1640625" style="197" customWidth="1"/>
    <col min="13061" max="13062" width="12.33203125" style="197" customWidth="1"/>
    <col min="13063" max="13063" width="15.5" style="197" customWidth="1"/>
    <col min="13064" max="13064" width="0" style="197" hidden="1" customWidth="1"/>
    <col min="13065" max="13312" width="9.33203125" style="197"/>
    <col min="13313" max="13313" width="7.5" style="197" customWidth="1"/>
    <col min="13314" max="13314" width="16.6640625" style="197" customWidth="1"/>
    <col min="13315" max="13315" width="81.5" style="197" customWidth="1"/>
    <col min="13316" max="13316" width="12.1640625" style="197" customWidth="1"/>
    <col min="13317" max="13318" width="12.33203125" style="197" customWidth="1"/>
    <col min="13319" max="13319" width="15.5" style="197" customWidth="1"/>
    <col min="13320" max="13320" width="0" style="197" hidden="1" customWidth="1"/>
    <col min="13321" max="13568" width="9.33203125" style="197"/>
    <col min="13569" max="13569" width="7.5" style="197" customWidth="1"/>
    <col min="13570" max="13570" width="16.6640625" style="197" customWidth="1"/>
    <col min="13571" max="13571" width="81.5" style="197" customWidth="1"/>
    <col min="13572" max="13572" width="12.1640625" style="197" customWidth="1"/>
    <col min="13573" max="13574" width="12.33203125" style="197" customWidth="1"/>
    <col min="13575" max="13575" width="15.5" style="197" customWidth="1"/>
    <col min="13576" max="13576" width="0" style="197" hidden="1" customWidth="1"/>
    <col min="13577" max="13824" width="9.33203125" style="197"/>
    <col min="13825" max="13825" width="7.5" style="197" customWidth="1"/>
    <col min="13826" max="13826" width="16.6640625" style="197" customWidth="1"/>
    <col min="13827" max="13827" width="81.5" style="197" customWidth="1"/>
    <col min="13828" max="13828" width="12.1640625" style="197" customWidth="1"/>
    <col min="13829" max="13830" width="12.33203125" style="197" customWidth="1"/>
    <col min="13831" max="13831" width="15.5" style="197" customWidth="1"/>
    <col min="13832" max="13832" width="0" style="197" hidden="1" customWidth="1"/>
    <col min="13833" max="14080" width="9.33203125" style="197"/>
    <col min="14081" max="14081" width="7.5" style="197" customWidth="1"/>
    <col min="14082" max="14082" width="16.6640625" style="197" customWidth="1"/>
    <col min="14083" max="14083" width="81.5" style="197" customWidth="1"/>
    <col min="14084" max="14084" width="12.1640625" style="197" customWidth="1"/>
    <col min="14085" max="14086" width="12.33203125" style="197" customWidth="1"/>
    <col min="14087" max="14087" width="15.5" style="197" customWidth="1"/>
    <col min="14088" max="14088" width="0" style="197" hidden="1" customWidth="1"/>
    <col min="14089" max="14336" width="9.33203125" style="197"/>
    <col min="14337" max="14337" width="7.5" style="197" customWidth="1"/>
    <col min="14338" max="14338" width="16.6640625" style="197" customWidth="1"/>
    <col min="14339" max="14339" width="81.5" style="197" customWidth="1"/>
    <col min="14340" max="14340" width="12.1640625" style="197" customWidth="1"/>
    <col min="14341" max="14342" width="12.33203125" style="197" customWidth="1"/>
    <col min="14343" max="14343" width="15.5" style="197" customWidth="1"/>
    <col min="14344" max="14344" width="0" style="197" hidden="1" customWidth="1"/>
    <col min="14345" max="14592" width="9.33203125" style="197"/>
    <col min="14593" max="14593" width="7.5" style="197" customWidth="1"/>
    <col min="14594" max="14594" width="16.6640625" style="197" customWidth="1"/>
    <col min="14595" max="14595" width="81.5" style="197" customWidth="1"/>
    <col min="14596" max="14596" width="12.1640625" style="197" customWidth="1"/>
    <col min="14597" max="14598" width="12.33203125" style="197" customWidth="1"/>
    <col min="14599" max="14599" width="15.5" style="197" customWidth="1"/>
    <col min="14600" max="14600" width="0" style="197" hidden="1" customWidth="1"/>
    <col min="14601" max="14848" width="9.33203125" style="197"/>
    <col min="14849" max="14849" width="7.5" style="197" customWidth="1"/>
    <col min="14850" max="14850" width="16.6640625" style="197" customWidth="1"/>
    <col min="14851" max="14851" width="81.5" style="197" customWidth="1"/>
    <col min="14852" max="14852" width="12.1640625" style="197" customWidth="1"/>
    <col min="14853" max="14854" width="12.33203125" style="197" customWidth="1"/>
    <col min="14855" max="14855" width="15.5" style="197" customWidth="1"/>
    <col min="14856" max="14856" width="0" style="197" hidden="1" customWidth="1"/>
    <col min="14857" max="15104" width="9.33203125" style="197"/>
    <col min="15105" max="15105" width="7.5" style="197" customWidth="1"/>
    <col min="15106" max="15106" width="16.6640625" style="197" customWidth="1"/>
    <col min="15107" max="15107" width="81.5" style="197" customWidth="1"/>
    <col min="15108" max="15108" width="12.1640625" style="197" customWidth="1"/>
    <col min="15109" max="15110" width="12.33203125" style="197" customWidth="1"/>
    <col min="15111" max="15111" width="15.5" style="197" customWidth="1"/>
    <col min="15112" max="15112" width="0" style="197" hidden="1" customWidth="1"/>
    <col min="15113" max="15360" width="9.33203125" style="197"/>
    <col min="15361" max="15361" width="7.5" style="197" customWidth="1"/>
    <col min="15362" max="15362" width="16.6640625" style="197" customWidth="1"/>
    <col min="15363" max="15363" width="81.5" style="197" customWidth="1"/>
    <col min="15364" max="15364" width="12.1640625" style="197" customWidth="1"/>
    <col min="15365" max="15366" width="12.33203125" style="197" customWidth="1"/>
    <col min="15367" max="15367" width="15.5" style="197" customWidth="1"/>
    <col min="15368" max="15368" width="0" style="197" hidden="1" customWidth="1"/>
    <col min="15369" max="15616" width="9.33203125" style="197"/>
    <col min="15617" max="15617" width="7.5" style="197" customWidth="1"/>
    <col min="15618" max="15618" width="16.6640625" style="197" customWidth="1"/>
    <col min="15619" max="15619" width="81.5" style="197" customWidth="1"/>
    <col min="15620" max="15620" width="12.1640625" style="197" customWidth="1"/>
    <col min="15621" max="15622" width="12.33203125" style="197" customWidth="1"/>
    <col min="15623" max="15623" width="15.5" style="197" customWidth="1"/>
    <col min="15624" max="15624" width="0" style="197" hidden="1" customWidth="1"/>
    <col min="15625" max="15872" width="9.33203125" style="197"/>
    <col min="15873" max="15873" width="7.5" style="197" customWidth="1"/>
    <col min="15874" max="15874" width="16.6640625" style="197" customWidth="1"/>
    <col min="15875" max="15875" width="81.5" style="197" customWidth="1"/>
    <col min="15876" max="15876" width="12.1640625" style="197" customWidth="1"/>
    <col min="15877" max="15878" width="12.33203125" style="197" customWidth="1"/>
    <col min="15879" max="15879" width="15.5" style="197" customWidth="1"/>
    <col min="15880" max="15880" width="0" style="197" hidden="1" customWidth="1"/>
    <col min="15881" max="16128" width="9.33203125" style="197"/>
    <col min="16129" max="16129" width="7.5" style="197" customWidth="1"/>
    <col min="16130" max="16130" width="16.6640625" style="197" customWidth="1"/>
    <col min="16131" max="16131" width="81.5" style="197" customWidth="1"/>
    <col min="16132" max="16132" width="12.1640625" style="197" customWidth="1"/>
    <col min="16133" max="16134" width="12.33203125" style="197" customWidth="1"/>
    <col min="16135" max="16135" width="15.5" style="197" customWidth="1"/>
    <col min="16136" max="16136" width="0" style="197" hidden="1" customWidth="1"/>
    <col min="16137" max="16384" width="9.33203125" style="197"/>
  </cols>
  <sheetData>
    <row r="1" spans="1:8" x14ac:dyDescent="0.2">
      <c r="F1" s="198" t="s">
        <v>0</v>
      </c>
      <c r="G1" s="199" t="s">
        <v>56</v>
      </c>
      <c r="H1" s="200"/>
    </row>
    <row r="2" spans="1:8" ht="8.1" customHeight="1" x14ac:dyDescent="0.2">
      <c r="A2" s="201"/>
      <c r="B2" s="201"/>
      <c r="C2" s="201"/>
      <c r="D2" s="201"/>
      <c r="E2" s="201"/>
      <c r="F2" s="201"/>
      <c r="G2" s="201"/>
    </row>
    <row r="3" spans="1:8" ht="8.1" customHeight="1" x14ac:dyDescent="0.2">
      <c r="A3" s="201"/>
      <c r="B3" s="201"/>
      <c r="C3" s="201"/>
      <c r="D3" s="201"/>
      <c r="E3" s="201"/>
      <c r="F3" s="201"/>
      <c r="G3" s="201"/>
    </row>
    <row r="4" spans="1:8" s="206" customFormat="1" ht="7.5" customHeight="1" x14ac:dyDescent="0.2">
      <c r="A4" s="203"/>
      <c r="B4" s="203"/>
      <c r="C4" s="204"/>
      <c r="D4" s="204"/>
      <c r="E4" s="204"/>
      <c r="F4" s="204"/>
      <c r="G4" s="204"/>
      <c r="H4" s="205"/>
    </row>
    <row r="5" spans="1:8" s="206" customFormat="1" ht="15.75" x14ac:dyDescent="0.2">
      <c r="A5" s="207"/>
      <c r="B5" s="285" t="s">
        <v>57</v>
      </c>
      <c r="C5" s="285"/>
      <c r="D5" s="285"/>
      <c r="E5" s="285"/>
      <c r="F5" s="285"/>
      <c r="G5" s="238"/>
      <c r="H5" s="205"/>
    </row>
    <row r="6" spans="1:8" s="206" customFormat="1" ht="15.75" x14ac:dyDescent="0.2">
      <c r="A6" s="207"/>
      <c r="B6" s="285" t="s">
        <v>601</v>
      </c>
      <c r="C6" s="285"/>
      <c r="D6" s="285"/>
      <c r="E6" s="285"/>
      <c r="F6" s="285"/>
      <c r="G6" s="238"/>
      <c r="H6" s="205"/>
    </row>
    <row r="7" spans="1:8" s="206" customFormat="1" ht="15.75" x14ac:dyDescent="0.2">
      <c r="A7" s="207"/>
      <c r="B7" s="207"/>
      <c r="C7" s="238"/>
      <c r="D7" s="238"/>
      <c r="E7" s="238"/>
      <c r="F7" s="238"/>
      <c r="G7" s="238"/>
      <c r="H7" s="205"/>
    </row>
    <row r="8" spans="1:8" x14ac:dyDescent="0.2">
      <c r="A8" s="201" t="s">
        <v>59</v>
      </c>
      <c r="B8" s="201"/>
    </row>
    <row r="9" spans="1:8" ht="23.25" customHeight="1" x14ac:dyDescent="0.2">
      <c r="A9" s="286" t="s">
        <v>60</v>
      </c>
      <c r="B9" s="277" t="s">
        <v>61</v>
      </c>
      <c r="C9" s="277" t="s">
        <v>62</v>
      </c>
      <c r="D9" s="277" t="s">
        <v>31</v>
      </c>
      <c r="E9" s="277" t="s">
        <v>32</v>
      </c>
      <c r="F9" s="277" t="s">
        <v>33</v>
      </c>
      <c r="G9" s="277" t="s">
        <v>63</v>
      </c>
      <c r="H9" s="279" t="s">
        <v>64</v>
      </c>
    </row>
    <row r="10" spans="1:8" ht="25.5" customHeight="1" x14ac:dyDescent="0.2">
      <c r="A10" s="287"/>
      <c r="B10" s="278"/>
      <c r="C10" s="278"/>
      <c r="D10" s="278"/>
      <c r="E10" s="278"/>
      <c r="F10" s="278"/>
      <c r="G10" s="278"/>
      <c r="H10" s="280"/>
    </row>
    <row r="11" spans="1:8" x14ac:dyDescent="0.2">
      <c r="A11" s="209">
        <v>1</v>
      </c>
      <c r="B11" s="210">
        <v>2</v>
      </c>
      <c r="C11" s="210">
        <v>3</v>
      </c>
      <c r="D11" s="210">
        <v>4</v>
      </c>
      <c r="E11" s="210">
        <v>5</v>
      </c>
      <c r="F11" s="210">
        <v>6</v>
      </c>
      <c r="G11" s="210">
        <v>7</v>
      </c>
      <c r="H11" s="211">
        <v>8</v>
      </c>
    </row>
    <row r="12" spans="1:8" x14ac:dyDescent="0.2">
      <c r="A12" s="281"/>
      <c r="B12" s="282"/>
      <c r="C12" s="282"/>
      <c r="D12" s="282"/>
      <c r="E12" s="282"/>
    </row>
    <row r="13" spans="1:8" ht="12.75" customHeight="1" x14ac:dyDescent="0.2">
      <c r="A13" s="283" t="s">
        <v>65</v>
      </c>
      <c r="B13" s="284"/>
      <c r="C13" s="284"/>
      <c r="D13" s="284"/>
      <c r="E13" s="284"/>
      <c r="F13" s="284"/>
      <c r="G13" s="284"/>
      <c r="H13" s="284"/>
    </row>
    <row r="14" spans="1:8" ht="25.5" outlineLevel="1" x14ac:dyDescent="0.2">
      <c r="A14" s="212" t="s">
        <v>45</v>
      </c>
      <c r="B14" s="213" t="s">
        <v>602</v>
      </c>
      <c r="C14" s="214" t="s">
        <v>385</v>
      </c>
      <c r="D14" s="213" t="s">
        <v>68</v>
      </c>
      <c r="E14" s="216">
        <v>2.5136400000000001</v>
      </c>
      <c r="F14" s="215">
        <v>1109851</v>
      </c>
      <c r="G14" s="216">
        <v>2789765.87</v>
      </c>
      <c r="H14" s="217" t="s">
        <v>85</v>
      </c>
    </row>
    <row r="15" spans="1:8" ht="25.5" outlineLevel="1" x14ac:dyDescent="0.2">
      <c r="A15" s="212" t="s">
        <v>49</v>
      </c>
      <c r="B15" s="213" t="s">
        <v>724</v>
      </c>
      <c r="C15" s="214" t="s">
        <v>509</v>
      </c>
      <c r="D15" s="213" t="s">
        <v>78</v>
      </c>
      <c r="E15" s="215">
        <v>78</v>
      </c>
      <c r="F15" s="216">
        <v>25673.68</v>
      </c>
      <c r="G15" s="216">
        <v>2002547.04</v>
      </c>
      <c r="H15" s="217" t="s">
        <v>1061</v>
      </c>
    </row>
    <row r="16" spans="1:8" ht="25.5" outlineLevel="1" x14ac:dyDescent="0.2">
      <c r="A16" s="212" t="s">
        <v>71</v>
      </c>
      <c r="B16" s="213" t="s">
        <v>603</v>
      </c>
      <c r="C16" s="214" t="s">
        <v>362</v>
      </c>
      <c r="D16" s="213" t="s">
        <v>78</v>
      </c>
      <c r="E16" s="215">
        <v>222</v>
      </c>
      <c r="F16" s="216">
        <v>7194.11</v>
      </c>
      <c r="G16" s="216">
        <v>1597092.42</v>
      </c>
      <c r="H16" s="217" t="s">
        <v>85</v>
      </c>
    </row>
    <row r="17" spans="1:8" ht="38.25" outlineLevel="1" x14ac:dyDescent="0.2">
      <c r="A17" s="212" t="s">
        <v>75</v>
      </c>
      <c r="B17" s="213" t="s">
        <v>604</v>
      </c>
      <c r="C17" s="214" t="s">
        <v>394</v>
      </c>
      <c r="D17" s="213" t="s">
        <v>355</v>
      </c>
      <c r="E17" s="215">
        <v>12</v>
      </c>
      <c r="F17" s="216">
        <v>95417.14</v>
      </c>
      <c r="G17" s="216">
        <v>1145005.68</v>
      </c>
      <c r="H17" s="217" t="s">
        <v>804</v>
      </c>
    </row>
    <row r="18" spans="1:8" ht="25.5" outlineLevel="1" x14ac:dyDescent="0.2">
      <c r="A18" s="212" t="s">
        <v>79</v>
      </c>
      <c r="B18" s="213" t="s">
        <v>605</v>
      </c>
      <c r="C18" s="214" t="s">
        <v>1156</v>
      </c>
      <c r="D18" s="213" t="s">
        <v>68</v>
      </c>
      <c r="E18" s="216">
        <v>1.1240000000000001</v>
      </c>
      <c r="F18" s="215">
        <v>977861</v>
      </c>
      <c r="G18" s="216">
        <v>1099115.76</v>
      </c>
      <c r="H18" s="217" t="s">
        <v>1061</v>
      </c>
    </row>
    <row r="19" spans="1:8" ht="25.5" outlineLevel="1" x14ac:dyDescent="0.2">
      <c r="A19" s="212" t="s">
        <v>82</v>
      </c>
      <c r="B19" s="213" t="s">
        <v>606</v>
      </c>
      <c r="C19" s="214" t="s">
        <v>468</v>
      </c>
      <c r="D19" s="213" t="s">
        <v>355</v>
      </c>
      <c r="E19" s="215">
        <v>8</v>
      </c>
      <c r="F19" s="216">
        <v>116831.79</v>
      </c>
      <c r="G19" s="216">
        <v>934654.32</v>
      </c>
      <c r="H19" s="217" t="s">
        <v>804</v>
      </c>
    </row>
    <row r="20" spans="1:8" ht="38.25" outlineLevel="1" x14ac:dyDescent="0.2">
      <c r="A20" s="212" t="s">
        <v>86</v>
      </c>
      <c r="B20" s="213" t="s">
        <v>607</v>
      </c>
      <c r="C20" s="214" t="s">
        <v>1168</v>
      </c>
      <c r="D20" s="213" t="s">
        <v>78</v>
      </c>
      <c r="E20" s="215">
        <v>1</v>
      </c>
      <c r="F20" s="215">
        <v>888328</v>
      </c>
      <c r="G20" s="215">
        <v>888328</v>
      </c>
      <c r="H20" s="217" t="s">
        <v>1061</v>
      </c>
    </row>
    <row r="21" spans="1:8" ht="38.25" outlineLevel="1" x14ac:dyDescent="0.2">
      <c r="A21" s="212" t="s">
        <v>90</v>
      </c>
      <c r="B21" s="213" t="s">
        <v>608</v>
      </c>
      <c r="C21" s="214" t="s">
        <v>374</v>
      </c>
      <c r="D21" s="213" t="s">
        <v>355</v>
      </c>
      <c r="E21" s="215">
        <v>4</v>
      </c>
      <c r="F21" s="216">
        <v>163907.85999999999</v>
      </c>
      <c r="G21" s="216">
        <v>655631.43999999994</v>
      </c>
      <c r="H21" s="217" t="s">
        <v>804</v>
      </c>
    </row>
    <row r="22" spans="1:8" ht="38.25" outlineLevel="1" x14ac:dyDescent="0.2">
      <c r="A22" s="212" t="s">
        <v>94</v>
      </c>
      <c r="B22" s="213" t="s">
        <v>609</v>
      </c>
      <c r="C22" s="214" t="s">
        <v>358</v>
      </c>
      <c r="D22" s="213" t="s">
        <v>355</v>
      </c>
      <c r="E22" s="215">
        <v>8</v>
      </c>
      <c r="F22" s="215">
        <v>80960</v>
      </c>
      <c r="G22" s="215">
        <v>647680</v>
      </c>
      <c r="H22" s="217" t="s">
        <v>804</v>
      </c>
    </row>
    <row r="23" spans="1:8" ht="38.25" outlineLevel="1" x14ac:dyDescent="0.2">
      <c r="A23" s="212" t="s">
        <v>97</v>
      </c>
      <c r="B23" s="213" t="s">
        <v>610</v>
      </c>
      <c r="C23" s="214" t="s">
        <v>354</v>
      </c>
      <c r="D23" s="213" t="s">
        <v>355</v>
      </c>
      <c r="E23" s="215">
        <v>26</v>
      </c>
      <c r="F23" s="216">
        <v>22318.21</v>
      </c>
      <c r="G23" s="216">
        <v>580273.46</v>
      </c>
      <c r="H23" s="217" t="s">
        <v>804</v>
      </c>
    </row>
    <row r="24" spans="1:8" ht="25.5" outlineLevel="1" x14ac:dyDescent="0.2">
      <c r="A24" s="212" t="s">
        <v>101</v>
      </c>
      <c r="B24" s="213" t="s">
        <v>611</v>
      </c>
      <c r="C24" s="214" t="s">
        <v>612</v>
      </c>
      <c r="D24" s="213" t="s">
        <v>273</v>
      </c>
      <c r="E24" s="216">
        <v>106.86784</v>
      </c>
      <c r="F24" s="215">
        <v>5361</v>
      </c>
      <c r="G24" s="216">
        <v>572918.49</v>
      </c>
      <c r="H24" s="217" t="s">
        <v>85</v>
      </c>
    </row>
    <row r="25" spans="1:8" ht="25.5" outlineLevel="1" x14ac:dyDescent="0.2">
      <c r="A25" s="212" t="s">
        <v>144</v>
      </c>
      <c r="B25" s="213" t="s">
        <v>613</v>
      </c>
      <c r="C25" s="214" t="s">
        <v>614</v>
      </c>
      <c r="D25" s="213" t="s">
        <v>89</v>
      </c>
      <c r="E25" s="216">
        <v>330.74400000000003</v>
      </c>
      <c r="F25" s="215">
        <v>1351</v>
      </c>
      <c r="G25" s="216">
        <v>446835.14</v>
      </c>
      <c r="H25" s="217" t="s">
        <v>85</v>
      </c>
    </row>
    <row r="26" spans="1:8" ht="25.5" outlineLevel="1" x14ac:dyDescent="0.2">
      <c r="A26" s="212" t="s">
        <v>147</v>
      </c>
      <c r="B26" s="213" t="s">
        <v>721</v>
      </c>
      <c r="C26" s="214" t="s">
        <v>484</v>
      </c>
      <c r="D26" s="213" t="s">
        <v>78</v>
      </c>
      <c r="E26" s="215">
        <v>60</v>
      </c>
      <c r="F26" s="216">
        <v>5880.53</v>
      </c>
      <c r="G26" s="216">
        <v>352831.8</v>
      </c>
      <c r="H26" s="217" t="s">
        <v>1061</v>
      </c>
    </row>
    <row r="27" spans="1:8" ht="38.25" outlineLevel="1" x14ac:dyDescent="0.2">
      <c r="A27" s="212" t="s">
        <v>150</v>
      </c>
      <c r="B27" s="213" t="s">
        <v>615</v>
      </c>
      <c r="C27" s="214" t="s">
        <v>445</v>
      </c>
      <c r="D27" s="213" t="s">
        <v>355</v>
      </c>
      <c r="E27" s="215">
        <v>6</v>
      </c>
      <c r="F27" s="215">
        <v>58190</v>
      </c>
      <c r="G27" s="215">
        <v>349140</v>
      </c>
      <c r="H27" s="217" t="s">
        <v>804</v>
      </c>
    </row>
    <row r="28" spans="1:8" ht="38.25" outlineLevel="1" x14ac:dyDescent="0.2">
      <c r="A28" s="212" t="s">
        <v>153</v>
      </c>
      <c r="B28" s="213" t="s">
        <v>616</v>
      </c>
      <c r="C28" s="214" t="s">
        <v>354</v>
      </c>
      <c r="D28" s="213" t="s">
        <v>355</v>
      </c>
      <c r="E28" s="215">
        <v>12</v>
      </c>
      <c r="F28" s="216">
        <v>22318.21</v>
      </c>
      <c r="G28" s="216">
        <v>267818.52</v>
      </c>
      <c r="H28" s="217"/>
    </row>
    <row r="29" spans="1:8" ht="15.75" outlineLevel="1" x14ac:dyDescent="0.2">
      <c r="A29" s="212" t="s">
        <v>156</v>
      </c>
      <c r="B29" s="213" t="s">
        <v>617</v>
      </c>
      <c r="C29" s="214" t="s">
        <v>618</v>
      </c>
      <c r="D29" s="213" t="s">
        <v>273</v>
      </c>
      <c r="E29" s="216">
        <v>6.5412980000000003</v>
      </c>
      <c r="F29" s="215">
        <v>30017</v>
      </c>
      <c r="G29" s="216">
        <v>196350.14</v>
      </c>
      <c r="H29" s="217" t="s">
        <v>85</v>
      </c>
    </row>
    <row r="30" spans="1:8" ht="38.25" outlineLevel="1" x14ac:dyDescent="0.2">
      <c r="A30" s="212" t="s">
        <v>159</v>
      </c>
      <c r="B30" s="213" t="s">
        <v>619</v>
      </c>
      <c r="C30" s="214" t="s">
        <v>571</v>
      </c>
      <c r="D30" s="213" t="s">
        <v>355</v>
      </c>
      <c r="E30" s="215">
        <v>2</v>
      </c>
      <c r="F30" s="216">
        <v>92435.36</v>
      </c>
      <c r="G30" s="216">
        <v>184870.72</v>
      </c>
      <c r="H30" s="217" t="s">
        <v>804</v>
      </c>
    </row>
    <row r="31" spans="1:8" ht="25.5" outlineLevel="1" x14ac:dyDescent="0.2">
      <c r="A31" s="212" t="s">
        <v>162</v>
      </c>
      <c r="B31" s="213" t="s">
        <v>620</v>
      </c>
      <c r="C31" s="214" t="s">
        <v>621</v>
      </c>
      <c r="D31" s="213" t="s">
        <v>68</v>
      </c>
      <c r="E31" s="216">
        <v>8.8040000000000003</v>
      </c>
      <c r="F31" s="215">
        <v>17276</v>
      </c>
      <c r="G31" s="216">
        <v>152097.9</v>
      </c>
      <c r="H31" s="217" t="s">
        <v>85</v>
      </c>
    </row>
    <row r="32" spans="1:8" outlineLevel="1" x14ac:dyDescent="0.2">
      <c r="A32" s="212" t="s">
        <v>165</v>
      </c>
      <c r="B32" s="213" t="s">
        <v>622</v>
      </c>
      <c r="C32" s="214" t="s">
        <v>623</v>
      </c>
      <c r="D32" s="213" t="s">
        <v>68</v>
      </c>
      <c r="E32" s="216">
        <v>0.95789999999999997</v>
      </c>
      <c r="F32" s="215">
        <v>153292</v>
      </c>
      <c r="G32" s="216">
        <v>146838.41</v>
      </c>
      <c r="H32" s="217" t="s">
        <v>85</v>
      </c>
    </row>
    <row r="33" spans="1:8" ht="38.25" outlineLevel="1" x14ac:dyDescent="0.2">
      <c r="A33" s="212" t="s">
        <v>168</v>
      </c>
      <c r="B33" s="213" t="s">
        <v>624</v>
      </c>
      <c r="C33" s="214" t="s">
        <v>625</v>
      </c>
      <c r="D33" s="213" t="s">
        <v>68</v>
      </c>
      <c r="E33" s="216">
        <v>0.1004</v>
      </c>
      <c r="F33" s="215">
        <v>1154557</v>
      </c>
      <c r="G33" s="216">
        <v>115917.52</v>
      </c>
      <c r="H33" s="217" t="s">
        <v>85</v>
      </c>
    </row>
    <row r="34" spans="1:8" ht="15.75" outlineLevel="1" x14ac:dyDescent="0.2">
      <c r="A34" s="212" t="s">
        <v>171</v>
      </c>
      <c r="B34" s="213" t="s">
        <v>626</v>
      </c>
      <c r="C34" s="214" t="s">
        <v>627</v>
      </c>
      <c r="D34" s="213" t="s">
        <v>273</v>
      </c>
      <c r="E34" s="216">
        <v>18.99072</v>
      </c>
      <c r="F34" s="215">
        <v>5444</v>
      </c>
      <c r="G34" s="216">
        <v>103385.48</v>
      </c>
      <c r="H34" s="217" t="s">
        <v>85</v>
      </c>
    </row>
    <row r="35" spans="1:8" ht="25.5" outlineLevel="1" x14ac:dyDescent="0.2">
      <c r="A35" s="212" t="s">
        <v>174</v>
      </c>
      <c r="B35" s="213" t="s">
        <v>628</v>
      </c>
      <c r="C35" s="214" t="s">
        <v>629</v>
      </c>
      <c r="D35" s="213" t="s">
        <v>68</v>
      </c>
      <c r="E35" s="216">
        <v>6.0511999999999997</v>
      </c>
      <c r="F35" s="215">
        <v>16867</v>
      </c>
      <c r="G35" s="216">
        <v>102065.59</v>
      </c>
      <c r="H35" s="217" t="s">
        <v>85</v>
      </c>
    </row>
    <row r="36" spans="1:8" ht="25.5" outlineLevel="1" x14ac:dyDescent="0.2">
      <c r="A36" s="212" t="s">
        <v>177</v>
      </c>
      <c r="B36" s="213" t="s">
        <v>630</v>
      </c>
      <c r="C36" s="214" t="s">
        <v>346</v>
      </c>
      <c r="D36" s="213" t="s">
        <v>68</v>
      </c>
      <c r="E36" s="216">
        <v>0.28160000000000002</v>
      </c>
      <c r="F36" s="215">
        <v>307164</v>
      </c>
      <c r="G36" s="216">
        <v>86497.38</v>
      </c>
      <c r="H36" s="217" t="s">
        <v>804</v>
      </c>
    </row>
    <row r="37" spans="1:8" ht="25.5" outlineLevel="1" x14ac:dyDescent="0.2">
      <c r="A37" s="212" t="s">
        <v>180</v>
      </c>
      <c r="B37" s="213" t="s">
        <v>723</v>
      </c>
      <c r="C37" s="214" t="s">
        <v>533</v>
      </c>
      <c r="D37" s="213" t="s">
        <v>78</v>
      </c>
      <c r="E37" s="215">
        <v>20</v>
      </c>
      <c r="F37" s="216">
        <v>3050.57</v>
      </c>
      <c r="G37" s="216">
        <v>61011.4</v>
      </c>
      <c r="H37" s="217" t="s">
        <v>1061</v>
      </c>
    </row>
    <row r="38" spans="1:8" ht="25.5" outlineLevel="1" x14ac:dyDescent="0.2">
      <c r="A38" s="212" t="s">
        <v>183</v>
      </c>
      <c r="B38" s="213" t="s">
        <v>631</v>
      </c>
      <c r="C38" s="214" t="s">
        <v>632</v>
      </c>
      <c r="D38" s="213" t="s">
        <v>68</v>
      </c>
      <c r="E38" s="216">
        <v>0.16639999999999999</v>
      </c>
      <c r="F38" s="215">
        <v>360429</v>
      </c>
      <c r="G38" s="216">
        <v>59975.39</v>
      </c>
      <c r="H38" s="217" t="s">
        <v>804</v>
      </c>
    </row>
    <row r="39" spans="1:8" ht="15.75" outlineLevel="1" x14ac:dyDescent="0.2">
      <c r="A39" s="212" t="s">
        <v>186</v>
      </c>
      <c r="B39" s="213" t="s">
        <v>633</v>
      </c>
      <c r="C39" s="214" t="s">
        <v>634</v>
      </c>
      <c r="D39" s="213" t="s">
        <v>273</v>
      </c>
      <c r="E39" s="216">
        <v>2.0053200000000002</v>
      </c>
      <c r="F39" s="215">
        <v>29308</v>
      </c>
      <c r="G39" s="216">
        <v>58771.92</v>
      </c>
      <c r="H39" s="217" t="s">
        <v>85</v>
      </c>
    </row>
    <row r="40" spans="1:8" ht="25.5" outlineLevel="1" x14ac:dyDescent="0.2">
      <c r="A40" s="212" t="s">
        <v>189</v>
      </c>
      <c r="B40" s="213" t="s">
        <v>611</v>
      </c>
      <c r="C40" s="214" t="s">
        <v>612</v>
      </c>
      <c r="D40" s="213" t="s">
        <v>273</v>
      </c>
      <c r="E40" s="216">
        <v>10.118399999999999</v>
      </c>
      <c r="F40" s="215">
        <v>5361</v>
      </c>
      <c r="G40" s="216">
        <v>54244.74</v>
      </c>
      <c r="H40" s="217" t="s">
        <v>85</v>
      </c>
    </row>
    <row r="41" spans="1:8" ht="15.75" outlineLevel="1" x14ac:dyDescent="0.2">
      <c r="A41" s="212" t="s">
        <v>192</v>
      </c>
      <c r="B41" s="213" t="s">
        <v>635</v>
      </c>
      <c r="C41" s="214" t="s">
        <v>636</v>
      </c>
      <c r="D41" s="213" t="s">
        <v>273</v>
      </c>
      <c r="E41" s="216">
        <v>1.6319999999999999</v>
      </c>
      <c r="F41" s="215">
        <v>30328</v>
      </c>
      <c r="G41" s="216">
        <v>49495.3</v>
      </c>
      <c r="H41" s="217" t="s">
        <v>85</v>
      </c>
    </row>
    <row r="42" spans="1:8" ht="25.5" outlineLevel="1" x14ac:dyDescent="0.2">
      <c r="A42" s="212" t="s">
        <v>195</v>
      </c>
      <c r="B42" s="213" t="s">
        <v>637</v>
      </c>
      <c r="C42" s="214" t="s">
        <v>638</v>
      </c>
      <c r="D42" s="213" t="s">
        <v>68</v>
      </c>
      <c r="E42" s="216">
        <v>4.3999999999999997E-2</v>
      </c>
      <c r="F42" s="215">
        <v>1093929</v>
      </c>
      <c r="G42" s="216">
        <v>48132.88</v>
      </c>
      <c r="H42" s="217" t="s">
        <v>85</v>
      </c>
    </row>
    <row r="43" spans="1:8" ht="15.75" outlineLevel="1" x14ac:dyDescent="0.2">
      <c r="A43" s="212" t="s">
        <v>198</v>
      </c>
      <c r="B43" s="213" t="s">
        <v>633</v>
      </c>
      <c r="C43" s="214" t="s">
        <v>634</v>
      </c>
      <c r="D43" s="213" t="s">
        <v>273</v>
      </c>
      <c r="E43" s="216">
        <v>1.4279999999999999</v>
      </c>
      <c r="F43" s="215">
        <v>29308</v>
      </c>
      <c r="G43" s="216">
        <v>41851.82</v>
      </c>
      <c r="H43" s="217" t="s">
        <v>85</v>
      </c>
    </row>
    <row r="44" spans="1:8" ht="25.5" outlineLevel="1" x14ac:dyDescent="0.2">
      <c r="A44" s="212" t="s">
        <v>201</v>
      </c>
      <c r="B44" s="213" t="s">
        <v>639</v>
      </c>
      <c r="C44" s="214" t="s">
        <v>1175</v>
      </c>
      <c r="D44" s="213" t="s">
        <v>68</v>
      </c>
      <c r="E44" s="216">
        <v>7.9000000000000001E-2</v>
      </c>
      <c r="F44" s="215">
        <v>451904</v>
      </c>
      <c r="G44" s="216">
        <v>35700.42</v>
      </c>
      <c r="H44" s="217" t="s">
        <v>1061</v>
      </c>
    </row>
    <row r="45" spans="1:8" ht="25.5" outlineLevel="1" x14ac:dyDescent="0.2">
      <c r="A45" s="212" t="s">
        <v>205</v>
      </c>
      <c r="B45" s="213" t="s">
        <v>640</v>
      </c>
      <c r="C45" s="214" t="s">
        <v>404</v>
      </c>
      <c r="D45" s="213" t="s">
        <v>68</v>
      </c>
      <c r="E45" s="216">
        <v>2.3595999999999999E-2</v>
      </c>
      <c r="F45" s="215">
        <v>1510113</v>
      </c>
      <c r="G45" s="216">
        <v>35632.629999999997</v>
      </c>
      <c r="H45" s="217" t="s">
        <v>1061</v>
      </c>
    </row>
    <row r="46" spans="1:8" outlineLevel="1" x14ac:dyDescent="0.2">
      <c r="A46" s="212" t="s">
        <v>209</v>
      </c>
      <c r="B46" s="213" t="s">
        <v>83</v>
      </c>
      <c r="C46" s="214" t="s">
        <v>84</v>
      </c>
      <c r="D46" s="213" t="s">
        <v>68</v>
      </c>
      <c r="E46" s="216">
        <v>2.2266000000000001E-2</v>
      </c>
      <c r="F46" s="215">
        <v>1510113</v>
      </c>
      <c r="G46" s="216">
        <v>33624.18</v>
      </c>
      <c r="H46" s="217" t="s">
        <v>85</v>
      </c>
    </row>
    <row r="47" spans="1:8" outlineLevel="1" x14ac:dyDescent="0.2">
      <c r="A47" s="212" t="s">
        <v>212</v>
      </c>
      <c r="B47" s="213" t="s">
        <v>641</v>
      </c>
      <c r="C47" s="214" t="s">
        <v>642</v>
      </c>
      <c r="D47" s="213" t="s">
        <v>68</v>
      </c>
      <c r="E47" s="216">
        <v>3.3074399999999997E-2</v>
      </c>
      <c r="F47" s="215">
        <v>973152</v>
      </c>
      <c r="G47" s="216">
        <v>32186.42</v>
      </c>
      <c r="H47" s="217" t="s">
        <v>85</v>
      </c>
    </row>
    <row r="48" spans="1:8" ht="25.5" outlineLevel="1" x14ac:dyDescent="0.2">
      <c r="A48" s="212" t="s">
        <v>216</v>
      </c>
      <c r="B48" s="213" t="s">
        <v>643</v>
      </c>
      <c r="C48" s="214" t="s">
        <v>344</v>
      </c>
      <c r="D48" s="213" t="s">
        <v>68</v>
      </c>
      <c r="E48" s="216">
        <v>4.3200000000000002E-2</v>
      </c>
      <c r="F48" s="215">
        <v>348324</v>
      </c>
      <c r="G48" s="216">
        <v>15047.6</v>
      </c>
      <c r="H48" s="217" t="s">
        <v>804</v>
      </c>
    </row>
    <row r="49" spans="1:8" ht="25.5" outlineLevel="1" x14ac:dyDescent="0.2">
      <c r="A49" s="212" t="s">
        <v>217</v>
      </c>
      <c r="B49" s="213" t="s">
        <v>644</v>
      </c>
      <c r="C49" s="214" t="s">
        <v>645</v>
      </c>
      <c r="D49" s="213" t="s">
        <v>646</v>
      </c>
      <c r="E49" s="216">
        <v>4.2096</v>
      </c>
      <c r="F49" s="215">
        <v>3059</v>
      </c>
      <c r="G49" s="216">
        <v>12877.17</v>
      </c>
      <c r="H49" s="217" t="s">
        <v>804</v>
      </c>
    </row>
    <row r="50" spans="1:8" ht="25.5" outlineLevel="1" x14ac:dyDescent="0.2">
      <c r="A50" s="212" t="s">
        <v>274</v>
      </c>
      <c r="B50" s="213" t="s">
        <v>647</v>
      </c>
      <c r="C50" s="214" t="s">
        <v>648</v>
      </c>
      <c r="D50" s="213" t="s">
        <v>68</v>
      </c>
      <c r="E50" s="216">
        <v>3.519096E-2</v>
      </c>
      <c r="F50" s="215">
        <v>289955</v>
      </c>
      <c r="G50" s="216">
        <v>10203.790000000001</v>
      </c>
      <c r="H50" s="217" t="s">
        <v>804</v>
      </c>
    </row>
    <row r="51" spans="1:8" ht="25.5" outlineLevel="1" x14ac:dyDescent="0.2">
      <c r="A51" s="212" t="s">
        <v>277</v>
      </c>
      <c r="B51" s="213" t="s">
        <v>649</v>
      </c>
      <c r="C51" s="214" t="s">
        <v>650</v>
      </c>
      <c r="D51" s="213" t="s">
        <v>273</v>
      </c>
      <c r="E51" s="216">
        <v>1.3548800000000001</v>
      </c>
      <c r="F51" s="215">
        <v>7127</v>
      </c>
      <c r="G51" s="216">
        <v>9656.23</v>
      </c>
      <c r="H51" s="217" t="s">
        <v>85</v>
      </c>
    </row>
    <row r="52" spans="1:8" ht="25.5" outlineLevel="1" x14ac:dyDescent="0.2">
      <c r="A52" s="212" t="s">
        <v>280</v>
      </c>
      <c r="B52" s="213" t="s">
        <v>651</v>
      </c>
      <c r="C52" s="214" t="s">
        <v>652</v>
      </c>
      <c r="D52" s="213" t="s">
        <v>89</v>
      </c>
      <c r="E52" s="216">
        <v>3.6943999999999999</v>
      </c>
      <c r="F52" s="215">
        <v>2284</v>
      </c>
      <c r="G52" s="216">
        <v>8438.01</v>
      </c>
      <c r="H52" s="217" t="s">
        <v>804</v>
      </c>
    </row>
    <row r="53" spans="1:8" ht="25.5" outlineLevel="1" x14ac:dyDescent="0.2">
      <c r="A53" s="212" t="s">
        <v>282</v>
      </c>
      <c r="B53" s="213" t="s">
        <v>653</v>
      </c>
      <c r="C53" s="214" t="s">
        <v>654</v>
      </c>
      <c r="D53" s="213" t="s">
        <v>89</v>
      </c>
      <c r="E53" s="216">
        <v>3.8823172000000001</v>
      </c>
      <c r="F53" s="215">
        <v>2146</v>
      </c>
      <c r="G53" s="216">
        <v>8331.4500000000007</v>
      </c>
      <c r="H53" s="217" t="s">
        <v>804</v>
      </c>
    </row>
    <row r="54" spans="1:8" ht="15.75" outlineLevel="1" x14ac:dyDescent="0.2">
      <c r="A54" s="212" t="s">
        <v>284</v>
      </c>
      <c r="B54" s="213" t="s">
        <v>655</v>
      </c>
      <c r="C54" s="214" t="s">
        <v>656</v>
      </c>
      <c r="D54" s="213" t="s">
        <v>273</v>
      </c>
      <c r="E54" s="216">
        <v>0.31134400000000001</v>
      </c>
      <c r="F54" s="215">
        <v>25980</v>
      </c>
      <c r="G54" s="216">
        <v>8088.72</v>
      </c>
      <c r="H54" s="217" t="s">
        <v>85</v>
      </c>
    </row>
    <row r="55" spans="1:8" ht="25.5" outlineLevel="1" x14ac:dyDescent="0.2">
      <c r="A55" s="212" t="s">
        <v>286</v>
      </c>
      <c r="B55" s="213" t="s">
        <v>657</v>
      </c>
      <c r="C55" s="214" t="s">
        <v>658</v>
      </c>
      <c r="D55" s="213" t="s">
        <v>68</v>
      </c>
      <c r="E55" s="216">
        <v>1.233506E-2</v>
      </c>
      <c r="F55" s="215">
        <v>624577</v>
      </c>
      <c r="G55" s="216">
        <v>7704.19</v>
      </c>
      <c r="H55" s="217" t="s">
        <v>804</v>
      </c>
    </row>
    <row r="56" spans="1:8" ht="25.5" outlineLevel="1" x14ac:dyDescent="0.2">
      <c r="A56" s="212" t="s">
        <v>289</v>
      </c>
      <c r="B56" s="213" t="s">
        <v>241</v>
      </c>
      <c r="C56" s="214" t="s">
        <v>242</v>
      </c>
      <c r="D56" s="213" t="s">
        <v>68</v>
      </c>
      <c r="E56" s="216">
        <v>8.3524900000000006E-3</v>
      </c>
      <c r="F56" s="215">
        <v>902233</v>
      </c>
      <c r="G56" s="216">
        <v>7535.89</v>
      </c>
      <c r="H56" s="217" t="s">
        <v>804</v>
      </c>
    </row>
    <row r="57" spans="1:8" ht="15.75" outlineLevel="1" x14ac:dyDescent="0.2">
      <c r="A57" s="212" t="s">
        <v>292</v>
      </c>
      <c r="B57" s="213" t="s">
        <v>659</v>
      </c>
      <c r="C57" s="214" t="s">
        <v>660</v>
      </c>
      <c r="D57" s="213" t="s">
        <v>247</v>
      </c>
      <c r="E57" s="216">
        <v>1.0261400000000001</v>
      </c>
      <c r="F57" s="215">
        <v>7007</v>
      </c>
      <c r="G57" s="216">
        <v>7190.16</v>
      </c>
      <c r="H57" s="217" t="s">
        <v>85</v>
      </c>
    </row>
    <row r="58" spans="1:8" ht="25.5" outlineLevel="1" x14ac:dyDescent="0.2">
      <c r="A58" s="212" t="s">
        <v>295</v>
      </c>
      <c r="B58" s="213" t="s">
        <v>661</v>
      </c>
      <c r="C58" s="214" t="s">
        <v>662</v>
      </c>
      <c r="D58" s="213" t="s">
        <v>273</v>
      </c>
      <c r="E58" s="216">
        <v>5.5359999999999999E-2</v>
      </c>
      <c r="F58" s="215">
        <v>109230</v>
      </c>
      <c r="G58" s="216">
        <v>6046.97</v>
      </c>
      <c r="H58" s="217" t="s">
        <v>804</v>
      </c>
    </row>
    <row r="59" spans="1:8" ht="25.5" outlineLevel="1" x14ac:dyDescent="0.2">
      <c r="A59" s="212" t="s">
        <v>298</v>
      </c>
      <c r="B59" s="213" t="s">
        <v>663</v>
      </c>
      <c r="C59" s="214" t="s">
        <v>524</v>
      </c>
      <c r="D59" s="213" t="s">
        <v>100</v>
      </c>
      <c r="E59" s="216">
        <v>5.1999999999999998E-2</v>
      </c>
      <c r="F59" s="216">
        <v>109257.98</v>
      </c>
      <c r="G59" s="216">
        <v>5681.41</v>
      </c>
      <c r="H59" s="217" t="s">
        <v>1061</v>
      </c>
    </row>
    <row r="60" spans="1:8" ht="25.5" outlineLevel="1" x14ac:dyDescent="0.2">
      <c r="A60" s="212" t="s">
        <v>301</v>
      </c>
      <c r="B60" s="213" t="s">
        <v>664</v>
      </c>
      <c r="C60" s="214" t="s">
        <v>665</v>
      </c>
      <c r="D60" s="213" t="s">
        <v>273</v>
      </c>
      <c r="E60" s="216">
        <v>4.4159999999999998E-2</v>
      </c>
      <c r="F60" s="215">
        <v>122915</v>
      </c>
      <c r="G60" s="216">
        <v>5427.93</v>
      </c>
      <c r="H60" s="217" t="s">
        <v>804</v>
      </c>
    </row>
    <row r="61" spans="1:8" outlineLevel="1" x14ac:dyDescent="0.2">
      <c r="A61" s="212" t="s">
        <v>304</v>
      </c>
      <c r="B61" s="213" t="s">
        <v>666</v>
      </c>
      <c r="C61" s="214" t="s">
        <v>667</v>
      </c>
      <c r="D61" s="213" t="s">
        <v>68</v>
      </c>
      <c r="E61" s="216">
        <v>2.2049599999999999E-2</v>
      </c>
      <c r="F61" s="215">
        <v>232461</v>
      </c>
      <c r="G61" s="216">
        <v>5125.67</v>
      </c>
      <c r="H61" s="217" t="s">
        <v>85</v>
      </c>
    </row>
    <row r="62" spans="1:8" ht="25.5" outlineLevel="1" x14ac:dyDescent="0.2">
      <c r="A62" s="212" t="s">
        <v>307</v>
      </c>
      <c r="B62" s="213" t="s">
        <v>668</v>
      </c>
      <c r="C62" s="214" t="s">
        <v>669</v>
      </c>
      <c r="D62" s="213" t="s">
        <v>273</v>
      </c>
      <c r="E62" s="216">
        <v>0.79359999999999997</v>
      </c>
      <c r="F62" s="215">
        <v>5771</v>
      </c>
      <c r="G62" s="216">
        <v>4579.87</v>
      </c>
      <c r="H62" s="217" t="s">
        <v>85</v>
      </c>
    </row>
    <row r="63" spans="1:8" ht="25.5" outlineLevel="1" x14ac:dyDescent="0.2">
      <c r="A63" s="212" t="s">
        <v>310</v>
      </c>
      <c r="B63" s="213" t="s">
        <v>670</v>
      </c>
      <c r="C63" s="214" t="s">
        <v>671</v>
      </c>
      <c r="D63" s="213" t="s">
        <v>68</v>
      </c>
      <c r="E63" s="216">
        <v>6.6682499999999997E-3</v>
      </c>
      <c r="F63" s="215">
        <v>645734</v>
      </c>
      <c r="G63" s="216">
        <v>4305.92</v>
      </c>
      <c r="H63" s="217" t="s">
        <v>804</v>
      </c>
    </row>
    <row r="64" spans="1:8" ht="25.5" outlineLevel="1" x14ac:dyDescent="0.2">
      <c r="A64" s="212" t="s">
        <v>313</v>
      </c>
      <c r="B64" s="213" t="s">
        <v>663</v>
      </c>
      <c r="C64" s="214" t="s">
        <v>545</v>
      </c>
      <c r="D64" s="213" t="s">
        <v>100</v>
      </c>
      <c r="E64" s="216">
        <v>3.5999999999999997E-2</v>
      </c>
      <c r="F64" s="216">
        <v>109257.98</v>
      </c>
      <c r="G64" s="216">
        <v>3933.29</v>
      </c>
      <c r="H64" s="217" t="s">
        <v>85</v>
      </c>
    </row>
    <row r="65" spans="1:8" ht="38.25" outlineLevel="1" x14ac:dyDescent="0.2">
      <c r="A65" s="212" t="s">
        <v>314</v>
      </c>
      <c r="B65" s="213" t="s">
        <v>672</v>
      </c>
      <c r="C65" s="214" t="s">
        <v>673</v>
      </c>
      <c r="D65" s="213" t="s">
        <v>68</v>
      </c>
      <c r="E65" s="216">
        <v>2.552E-3</v>
      </c>
      <c r="F65" s="215">
        <v>1173745</v>
      </c>
      <c r="G65" s="216">
        <v>2995.4</v>
      </c>
      <c r="H65" s="217" t="s">
        <v>85</v>
      </c>
    </row>
    <row r="66" spans="1:8" ht="25.5" outlineLevel="1" x14ac:dyDescent="0.2">
      <c r="A66" s="212" t="s">
        <v>317</v>
      </c>
      <c r="B66" s="213" t="s">
        <v>674</v>
      </c>
      <c r="C66" s="214" t="s">
        <v>675</v>
      </c>
      <c r="D66" s="213" t="s">
        <v>273</v>
      </c>
      <c r="E66" s="216">
        <v>0.42048000000000002</v>
      </c>
      <c r="F66" s="215">
        <v>7026</v>
      </c>
      <c r="G66" s="216">
        <v>2954.29</v>
      </c>
      <c r="H66" s="217" t="s">
        <v>85</v>
      </c>
    </row>
    <row r="67" spans="1:8" ht="25.5" outlineLevel="1" x14ac:dyDescent="0.2">
      <c r="A67" s="212" t="s">
        <v>318</v>
      </c>
      <c r="B67" s="213" t="s">
        <v>311</v>
      </c>
      <c r="C67" s="214" t="s">
        <v>312</v>
      </c>
      <c r="D67" s="213" t="s">
        <v>273</v>
      </c>
      <c r="E67" s="216">
        <v>6.1796899999999999</v>
      </c>
      <c r="F67" s="215">
        <v>478</v>
      </c>
      <c r="G67" s="216">
        <v>2953.89</v>
      </c>
      <c r="H67" s="217" t="s">
        <v>804</v>
      </c>
    </row>
    <row r="68" spans="1:8" ht="15.75" outlineLevel="1" x14ac:dyDescent="0.2">
      <c r="A68" s="212" t="s">
        <v>389</v>
      </c>
      <c r="B68" s="213" t="s">
        <v>676</v>
      </c>
      <c r="C68" s="214" t="s">
        <v>677</v>
      </c>
      <c r="D68" s="213" t="s">
        <v>273</v>
      </c>
      <c r="E68" s="216">
        <v>0.11466</v>
      </c>
      <c r="F68" s="215">
        <v>24993</v>
      </c>
      <c r="G68" s="216">
        <v>2865.7</v>
      </c>
      <c r="H68" s="217" t="s">
        <v>85</v>
      </c>
    </row>
    <row r="69" spans="1:8" ht="15.75" outlineLevel="1" x14ac:dyDescent="0.2">
      <c r="A69" s="212" t="s">
        <v>391</v>
      </c>
      <c r="B69" s="213" t="s">
        <v>678</v>
      </c>
      <c r="C69" s="214" t="s">
        <v>679</v>
      </c>
      <c r="D69" s="213" t="s">
        <v>273</v>
      </c>
      <c r="E69" s="216">
        <v>0.108</v>
      </c>
      <c r="F69" s="215">
        <v>24585</v>
      </c>
      <c r="G69" s="216">
        <v>2655.18</v>
      </c>
      <c r="H69" s="217" t="s">
        <v>85</v>
      </c>
    </row>
    <row r="70" spans="1:8" outlineLevel="1" x14ac:dyDescent="0.2">
      <c r="A70" s="212" t="s">
        <v>392</v>
      </c>
      <c r="B70" s="213" t="s">
        <v>296</v>
      </c>
      <c r="C70" s="214" t="s">
        <v>297</v>
      </c>
      <c r="D70" s="213" t="s">
        <v>89</v>
      </c>
      <c r="E70" s="216">
        <v>2.8823723999999999</v>
      </c>
      <c r="F70" s="215">
        <v>826</v>
      </c>
      <c r="G70" s="216">
        <v>2380.84</v>
      </c>
      <c r="H70" s="217" t="s">
        <v>85</v>
      </c>
    </row>
    <row r="71" spans="1:8" ht="25.5" outlineLevel="1" x14ac:dyDescent="0.2">
      <c r="A71" s="212" t="s">
        <v>395</v>
      </c>
      <c r="B71" s="213" t="s">
        <v>680</v>
      </c>
      <c r="C71" s="214" t="s">
        <v>681</v>
      </c>
      <c r="D71" s="213" t="s">
        <v>68</v>
      </c>
      <c r="E71" s="216">
        <v>2.0623400000000002E-3</v>
      </c>
      <c r="F71" s="215">
        <v>1054789</v>
      </c>
      <c r="G71" s="216">
        <v>2175.33</v>
      </c>
      <c r="H71" s="217" t="s">
        <v>804</v>
      </c>
    </row>
    <row r="72" spans="1:8" ht="15.75" outlineLevel="1" x14ac:dyDescent="0.2">
      <c r="A72" s="212" t="s">
        <v>396</v>
      </c>
      <c r="B72" s="213" t="s">
        <v>682</v>
      </c>
      <c r="C72" s="214" t="s">
        <v>683</v>
      </c>
      <c r="D72" s="213" t="s">
        <v>273</v>
      </c>
      <c r="E72" s="216">
        <v>18.918831999999998</v>
      </c>
      <c r="F72" s="215">
        <v>113</v>
      </c>
      <c r="G72" s="216">
        <v>2137.83</v>
      </c>
      <c r="H72" s="217" t="s">
        <v>85</v>
      </c>
    </row>
    <row r="73" spans="1:8" ht="25.5" outlineLevel="1" x14ac:dyDescent="0.2">
      <c r="A73" s="212" t="s">
        <v>397</v>
      </c>
      <c r="B73" s="213" t="s">
        <v>684</v>
      </c>
      <c r="C73" s="214" t="s">
        <v>685</v>
      </c>
      <c r="D73" s="213" t="s">
        <v>89</v>
      </c>
      <c r="E73" s="216">
        <v>3.0888</v>
      </c>
      <c r="F73" s="215">
        <v>593</v>
      </c>
      <c r="G73" s="216">
        <v>1831.66</v>
      </c>
      <c r="H73" s="217" t="s">
        <v>804</v>
      </c>
    </row>
    <row r="74" spans="1:8" ht="25.5" outlineLevel="1" x14ac:dyDescent="0.2">
      <c r="A74" s="212" t="s">
        <v>399</v>
      </c>
      <c r="B74" s="213" t="s">
        <v>686</v>
      </c>
      <c r="C74" s="214" t="s">
        <v>687</v>
      </c>
      <c r="D74" s="213" t="s">
        <v>273</v>
      </c>
      <c r="E74" s="216">
        <v>1.4420000000000001E-2</v>
      </c>
      <c r="F74" s="215">
        <v>122783</v>
      </c>
      <c r="G74" s="216">
        <v>1770.53</v>
      </c>
      <c r="H74" s="217" t="s">
        <v>804</v>
      </c>
    </row>
    <row r="75" spans="1:8" ht="15.75" outlineLevel="1" x14ac:dyDescent="0.2">
      <c r="A75" s="212" t="s">
        <v>400</v>
      </c>
      <c r="B75" s="213" t="s">
        <v>688</v>
      </c>
      <c r="C75" s="214" t="s">
        <v>689</v>
      </c>
      <c r="D75" s="213" t="s">
        <v>273</v>
      </c>
      <c r="E75" s="216">
        <v>5.5146000000000001E-2</v>
      </c>
      <c r="F75" s="215">
        <v>31841</v>
      </c>
      <c r="G75" s="216">
        <v>1755.9</v>
      </c>
      <c r="H75" s="217" t="s">
        <v>85</v>
      </c>
    </row>
    <row r="76" spans="1:8" ht="25.5" outlineLevel="1" x14ac:dyDescent="0.2">
      <c r="A76" s="212" t="s">
        <v>401</v>
      </c>
      <c r="B76" s="213" t="s">
        <v>690</v>
      </c>
      <c r="C76" s="214" t="s">
        <v>691</v>
      </c>
      <c r="D76" s="213" t="s">
        <v>273</v>
      </c>
      <c r="E76" s="216">
        <v>1.2800000000000001E-2</v>
      </c>
      <c r="F76" s="215">
        <v>109230</v>
      </c>
      <c r="G76" s="216">
        <v>1398.14</v>
      </c>
      <c r="H76" s="217" t="s">
        <v>804</v>
      </c>
    </row>
    <row r="77" spans="1:8" ht="25.5" outlineLevel="1" x14ac:dyDescent="0.2">
      <c r="A77" s="212" t="s">
        <v>402</v>
      </c>
      <c r="B77" s="213" t="s">
        <v>692</v>
      </c>
      <c r="C77" s="214" t="s">
        <v>693</v>
      </c>
      <c r="D77" s="213" t="s">
        <v>68</v>
      </c>
      <c r="E77" s="216">
        <v>4.18783E-3</v>
      </c>
      <c r="F77" s="215">
        <v>278998</v>
      </c>
      <c r="G77" s="216">
        <v>1168.4000000000001</v>
      </c>
      <c r="H77" s="217" t="s">
        <v>804</v>
      </c>
    </row>
    <row r="78" spans="1:8" ht="25.5" outlineLevel="1" x14ac:dyDescent="0.2">
      <c r="A78" s="212" t="s">
        <v>407</v>
      </c>
      <c r="B78" s="213" t="s">
        <v>694</v>
      </c>
      <c r="C78" s="214" t="s">
        <v>695</v>
      </c>
      <c r="D78" s="213" t="s">
        <v>68</v>
      </c>
      <c r="E78" s="216">
        <v>9.2360000000000001E-4</v>
      </c>
      <c r="F78" s="215">
        <v>1100829</v>
      </c>
      <c r="G78" s="216">
        <v>1016.73</v>
      </c>
      <c r="H78" s="217" t="s">
        <v>85</v>
      </c>
    </row>
    <row r="79" spans="1:8" ht="25.5" outlineLevel="1" x14ac:dyDescent="0.2">
      <c r="A79" s="212" t="s">
        <v>408</v>
      </c>
      <c r="B79" s="213" t="s">
        <v>275</v>
      </c>
      <c r="C79" s="214" t="s">
        <v>276</v>
      </c>
      <c r="D79" s="213" t="s">
        <v>68</v>
      </c>
      <c r="E79" s="216">
        <v>1.2992800000000001E-3</v>
      </c>
      <c r="F79" s="215">
        <v>705879</v>
      </c>
      <c r="G79" s="216">
        <v>917.13</v>
      </c>
      <c r="H79" s="217" t="s">
        <v>804</v>
      </c>
    </row>
    <row r="80" spans="1:8" ht="25.5" outlineLevel="1" x14ac:dyDescent="0.2">
      <c r="A80" s="212" t="s">
        <v>409</v>
      </c>
      <c r="B80" s="213" t="s">
        <v>696</v>
      </c>
      <c r="C80" s="214" t="s">
        <v>697</v>
      </c>
      <c r="D80" s="213" t="s">
        <v>68</v>
      </c>
      <c r="E80" s="216">
        <v>1.06554E-3</v>
      </c>
      <c r="F80" s="215">
        <v>760526</v>
      </c>
      <c r="G80" s="216">
        <v>810.37</v>
      </c>
      <c r="H80" s="217" t="s">
        <v>804</v>
      </c>
    </row>
    <row r="81" spans="1:8" ht="38.25" outlineLevel="1" x14ac:dyDescent="0.2">
      <c r="A81" s="212" t="s">
        <v>410</v>
      </c>
      <c r="B81" s="213" t="s">
        <v>698</v>
      </c>
      <c r="C81" s="214" t="s">
        <v>699</v>
      </c>
      <c r="D81" s="213" t="s">
        <v>700</v>
      </c>
      <c r="E81" s="216">
        <v>6.4276390000000003E-2</v>
      </c>
      <c r="F81" s="215">
        <v>10602</v>
      </c>
      <c r="G81" s="216">
        <v>681.46</v>
      </c>
      <c r="H81" s="217" t="s">
        <v>804</v>
      </c>
    </row>
    <row r="82" spans="1:8" ht="25.5" outlineLevel="1" x14ac:dyDescent="0.2">
      <c r="A82" s="212" t="s">
        <v>411</v>
      </c>
      <c r="B82" s="213" t="s">
        <v>701</v>
      </c>
      <c r="C82" s="214" t="s">
        <v>702</v>
      </c>
      <c r="D82" s="213" t="s">
        <v>68</v>
      </c>
      <c r="E82" s="216">
        <v>3.4372E-4</v>
      </c>
      <c r="F82" s="215">
        <v>1352536</v>
      </c>
      <c r="G82" s="216">
        <v>464.89</v>
      </c>
      <c r="H82" s="217" t="s">
        <v>804</v>
      </c>
    </row>
    <row r="83" spans="1:8" ht="25.5" outlineLevel="1" x14ac:dyDescent="0.2">
      <c r="A83" s="212" t="s">
        <v>412</v>
      </c>
      <c r="B83" s="213" t="s">
        <v>703</v>
      </c>
      <c r="C83" s="214" t="s">
        <v>704</v>
      </c>
      <c r="D83" s="213" t="s">
        <v>273</v>
      </c>
      <c r="E83" s="216">
        <v>3.5403600000000002E-3</v>
      </c>
      <c r="F83" s="215">
        <v>116687</v>
      </c>
      <c r="G83" s="216">
        <v>413.11</v>
      </c>
      <c r="H83" s="217" t="s">
        <v>804</v>
      </c>
    </row>
    <row r="84" spans="1:8" outlineLevel="1" x14ac:dyDescent="0.2">
      <c r="A84" s="212" t="s">
        <v>413</v>
      </c>
      <c r="B84" s="213" t="s">
        <v>705</v>
      </c>
      <c r="C84" s="214" t="s">
        <v>706</v>
      </c>
      <c r="D84" s="213" t="s">
        <v>68</v>
      </c>
      <c r="E84" s="216">
        <v>1.6864E-3</v>
      </c>
      <c r="F84" s="215">
        <v>221063</v>
      </c>
      <c r="G84" s="216">
        <v>372.8</v>
      </c>
      <c r="H84" s="217" t="s">
        <v>85</v>
      </c>
    </row>
    <row r="85" spans="1:8" ht="15.75" outlineLevel="1" x14ac:dyDescent="0.2">
      <c r="A85" s="212" t="s">
        <v>415</v>
      </c>
      <c r="B85" s="213" t="s">
        <v>707</v>
      </c>
      <c r="C85" s="214" t="s">
        <v>708</v>
      </c>
      <c r="D85" s="213" t="s">
        <v>273</v>
      </c>
      <c r="E85" s="216">
        <v>1.1730600000000001E-2</v>
      </c>
      <c r="F85" s="215">
        <v>24041</v>
      </c>
      <c r="G85" s="216">
        <v>282.02</v>
      </c>
      <c r="H85" s="217" t="s">
        <v>85</v>
      </c>
    </row>
    <row r="86" spans="1:8" ht="25.5" outlineLevel="1" x14ac:dyDescent="0.2">
      <c r="A86" s="212" t="s">
        <v>416</v>
      </c>
      <c r="B86" s="213" t="s">
        <v>709</v>
      </c>
      <c r="C86" s="214" t="s">
        <v>710</v>
      </c>
      <c r="D86" s="213" t="s">
        <v>68</v>
      </c>
      <c r="E86" s="216">
        <v>4.2560000000000002E-3</v>
      </c>
      <c r="F86" s="215">
        <v>64460</v>
      </c>
      <c r="G86" s="216">
        <v>274.33999999999997</v>
      </c>
      <c r="H86" s="217" t="s">
        <v>804</v>
      </c>
    </row>
    <row r="87" spans="1:8" ht="25.5" outlineLevel="1" x14ac:dyDescent="0.2">
      <c r="A87" s="212" t="s">
        <v>417</v>
      </c>
      <c r="B87" s="213" t="s">
        <v>711</v>
      </c>
      <c r="C87" s="214" t="s">
        <v>712</v>
      </c>
      <c r="D87" s="213" t="s">
        <v>68</v>
      </c>
      <c r="E87" s="216">
        <v>8.9400000000000005E-4</v>
      </c>
      <c r="F87" s="215">
        <v>274757</v>
      </c>
      <c r="G87" s="216">
        <v>245.63</v>
      </c>
      <c r="H87" s="217" t="s">
        <v>804</v>
      </c>
    </row>
    <row r="88" spans="1:8" ht="25.5" outlineLevel="1" x14ac:dyDescent="0.2">
      <c r="A88" s="212" t="s">
        <v>418</v>
      </c>
      <c r="B88" s="213" t="s">
        <v>308</v>
      </c>
      <c r="C88" s="214" t="s">
        <v>309</v>
      </c>
      <c r="D88" s="213" t="s">
        <v>89</v>
      </c>
      <c r="E88" s="216">
        <v>1.8617235999999999</v>
      </c>
      <c r="F88" s="215">
        <v>130</v>
      </c>
      <c r="G88" s="216">
        <v>242.02</v>
      </c>
      <c r="H88" s="217" t="s">
        <v>804</v>
      </c>
    </row>
    <row r="89" spans="1:8" ht="15.75" outlineLevel="1" x14ac:dyDescent="0.2">
      <c r="A89" s="212" t="s">
        <v>419</v>
      </c>
      <c r="B89" s="213" t="s">
        <v>713</v>
      </c>
      <c r="C89" s="214" t="s">
        <v>714</v>
      </c>
      <c r="D89" s="213" t="s">
        <v>273</v>
      </c>
      <c r="E89" s="216">
        <v>6.7914000000000004E-3</v>
      </c>
      <c r="F89" s="215">
        <v>32675</v>
      </c>
      <c r="G89" s="216">
        <v>221.91</v>
      </c>
      <c r="H89" s="217" t="s">
        <v>85</v>
      </c>
    </row>
    <row r="90" spans="1:8" ht="25.5" outlineLevel="1" x14ac:dyDescent="0.2">
      <c r="A90" s="212" t="s">
        <v>420</v>
      </c>
      <c r="B90" s="213" t="s">
        <v>715</v>
      </c>
      <c r="C90" s="214" t="s">
        <v>716</v>
      </c>
      <c r="D90" s="213" t="s">
        <v>208</v>
      </c>
      <c r="E90" s="216">
        <v>0.36365999999999998</v>
      </c>
      <c r="F90" s="215">
        <v>271</v>
      </c>
      <c r="G90" s="216">
        <v>98.55</v>
      </c>
      <c r="H90" s="217" t="s">
        <v>804</v>
      </c>
    </row>
    <row r="91" spans="1:8" ht="15.75" outlineLevel="1" x14ac:dyDescent="0.2">
      <c r="A91" s="212" t="s">
        <v>421</v>
      </c>
      <c r="B91" s="213" t="s">
        <v>717</v>
      </c>
      <c r="C91" s="214" t="s">
        <v>718</v>
      </c>
      <c r="D91" s="213" t="s">
        <v>646</v>
      </c>
      <c r="E91" s="216">
        <v>0.186</v>
      </c>
      <c r="F91" s="215">
        <v>264</v>
      </c>
      <c r="G91" s="216">
        <v>49.1</v>
      </c>
      <c r="H91" s="217" t="s">
        <v>85</v>
      </c>
    </row>
    <row r="92" spans="1:8" ht="25.5" outlineLevel="1" x14ac:dyDescent="0.2">
      <c r="A92" s="212" t="s">
        <v>422</v>
      </c>
      <c r="B92" s="213" t="s">
        <v>719</v>
      </c>
      <c r="C92" s="214" t="s">
        <v>720</v>
      </c>
      <c r="D92" s="213" t="s">
        <v>89</v>
      </c>
      <c r="E92" s="216">
        <v>3.1900000000000001E-3</v>
      </c>
      <c r="F92" s="215">
        <v>2309</v>
      </c>
      <c r="G92" s="216">
        <v>7.37</v>
      </c>
      <c r="H92" s="217" t="s">
        <v>804</v>
      </c>
    </row>
    <row r="93" spans="1:8" ht="25.5" outlineLevel="1" x14ac:dyDescent="0.2">
      <c r="A93" s="212" t="s">
        <v>423</v>
      </c>
      <c r="B93" s="213" t="s">
        <v>725</v>
      </c>
      <c r="C93" s="214" t="s">
        <v>545</v>
      </c>
      <c r="D93" s="213" t="s">
        <v>100</v>
      </c>
      <c r="E93" s="216">
        <v>0.14599999999999999</v>
      </c>
      <c r="F93" s="215">
        <v>0</v>
      </c>
      <c r="G93" s="239" t="s">
        <v>722</v>
      </c>
      <c r="H93" s="217" t="s">
        <v>85</v>
      </c>
    </row>
    <row r="94" spans="1:8" x14ac:dyDescent="0.2">
      <c r="A94" s="218"/>
      <c r="B94" s="219"/>
      <c r="C94" s="220" t="s">
        <v>104</v>
      </c>
      <c r="D94" s="221" t="s">
        <v>38</v>
      </c>
      <c r="E94" s="222"/>
      <c r="F94" s="222"/>
      <c r="G94" s="223">
        <v>16093603</v>
      </c>
      <c r="H94" s="224"/>
    </row>
    <row r="95" spans="1:8" outlineLevel="1" x14ac:dyDescent="0.2">
      <c r="A95" s="225"/>
      <c r="B95" s="226"/>
      <c r="C95" s="227"/>
      <c r="D95" s="228"/>
      <c r="E95" s="229"/>
      <c r="F95" s="229"/>
      <c r="G95" s="229"/>
      <c r="H95" s="230"/>
    </row>
    <row r="96" spans="1:8" x14ac:dyDescent="0.2">
      <c r="A96" s="218"/>
      <c r="B96" s="219"/>
      <c r="C96" s="220" t="s">
        <v>105</v>
      </c>
      <c r="D96" s="221" t="s">
        <v>38</v>
      </c>
      <c r="E96" s="222"/>
      <c r="F96" s="222"/>
      <c r="G96" s="231">
        <v>16093602.99</v>
      </c>
      <c r="H96" s="224"/>
    </row>
  </sheetData>
  <mergeCells count="12">
    <mergeCell ref="G9:G10"/>
    <mergeCell ref="H9:H10"/>
    <mergeCell ref="A12:E12"/>
    <mergeCell ref="A13:H13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9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25" zoomScaleNormal="100" workbookViewId="0">
      <selection activeCell="N32" sqref="N32"/>
    </sheetView>
  </sheetViews>
  <sheetFormatPr defaultRowHeight="12.75" x14ac:dyDescent="0.2"/>
  <cols>
    <col min="1" max="1" width="8.33203125" customWidth="1"/>
    <col min="2" max="2" width="15.83203125" customWidth="1"/>
    <col min="3" max="3" width="69.83203125" customWidth="1"/>
    <col min="4" max="4" width="8.5" customWidth="1"/>
    <col min="5" max="5" width="7.6640625" customWidth="1"/>
    <col min="6" max="6" width="16" customWidth="1"/>
    <col min="7" max="7" width="15.33203125" customWidth="1"/>
    <col min="8" max="8" width="16.83203125" customWidth="1"/>
    <col min="257" max="257" width="8.33203125" customWidth="1"/>
    <col min="258" max="258" width="15.83203125" customWidth="1"/>
    <col min="259" max="259" width="69.83203125" customWidth="1"/>
    <col min="260" max="260" width="8.5" customWidth="1"/>
    <col min="261" max="261" width="7.6640625" customWidth="1"/>
    <col min="262" max="262" width="16" customWidth="1"/>
    <col min="263" max="263" width="15.33203125" customWidth="1"/>
    <col min="264" max="264" width="16.83203125" customWidth="1"/>
    <col min="513" max="513" width="8.33203125" customWidth="1"/>
    <col min="514" max="514" width="15.83203125" customWidth="1"/>
    <col min="515" max="515" width="69.83203125" customWidth="1"/>
    <col min="516" max="516" width="8.5" customWidth="1"/>
    <col min="517" max="517" width="7.6640625" customWidth="1"/>
    <col min="518" max="518" width="16" customWidth="1"/>
    <col min="519" max="519" width="15.33203125" customWidth="1"/>
    <col min="520" max="520" width="16.83203125" customWidth="1"/>
    <col min="769" max="769" width="8.33203125" customWidth="1"/>
    <col min="770" max="770" width="15.83203125" customWidth="1"/>
    <col min="771" max="771" width="69.83203125" customWidth="1"/>
    <col min="772" max="772" width="8.5" customWidth="1"/>
    <col min="773" max="773" width="7.6640625" customWidth="1"/>
    <col min="774" max="774" width="16" customWidth="1"/>
    <col min="775" max="775" width="15.33203125" customWidth="1"/>
    <col min="776" max="776" width="16.83203125" customWidth="1"/>
    <col min="1025" max="1025" width="8.33203125" customWidth="1"/>
    <col min="1026" max="1026" width="15.83203125" customWidth="1"/>
    <col min="1027" max="1027" width="69.83203125" customWidth="1"/>
    <col min="1028" max="1028" width="8.5" customWidth="1"/>
    <col min="1029" max="1029" width="7.6640625" customWidth="1"/>
    <col min="1030" max="1030" width="16" customWidth="1"/>
    <col min="1031" max="1031" width="15.33203125" customWidth="1"/>
    <col min="1032" max="1032" width="16.83203125" customWidth="1"/>
    <col min="1281" max="1281" width="8.33203125" customWidth="1"/>
    <col min="1282" max="1282" width="15.83203125" customWidth="1"/>
    <col min="1283" max="1283" width="69.83203125" customWidth="1"/>
    <col min="1284" max="1284" width="8.5" customWidth="1"/>
    <col min="1285" max="1285" width="7.6640625" customWidth="1"/>
    <col min="1286" max="1286" width="16" customWidth="1"/>
    <col min="1287" max="1287" width="15.33203125" customWidth="1"/>
    <col min="1288" max="1288" width="16.83203125" customWidth="1"/>
    <col min="1537" max="1537" width="8.33203125" customWidth="1"/>
    <col min="1538" max="1538" width="15.83203125" customWidth="1"/>
    <col min="1539" max="1539" width="69.83203125" customWidth="1"/>
    <col min="1540" max="1540" width="8.5" customWidth="1"/>
    <col min="1541" max="1541" width="7.6640625" customWidth="1"/>
    <col min="1542" max="1542" width="16" customWidth="1"/>
    <col min="1543" max="1543" width="15.33203125" customWidth="1"/>
    <col min="1544" max="1544" width="16.83203125" customWidth="1"/>
    <col min="1793" max="1793" width="8.33203125" customWidth="1"/>
    <col min="1794" max="1794" width="15.83203125" customWidth="1"/>
    <col min="1795" max="1795" width="69.83203125" customWidth="1"/>
    <col min="1796" max="1796" width="8.5" customWidth="1"/>
    <col min="1797" max="1797" width="7.6640625" customWidth="1"/>
    <col min="1798" max="1798" width="16" customWidth="1"/>
    <col min="1799" max="1799" width="15.33203125" customWidth="1"/>
    <col min="1800" max="1800" width="16.83203125" customWidth="1"/>
    <col min="2049" max="2049" width="8.33203125" customWidth="1"/>
    <col min="2050" max="2050" width="15.83203125" customWidth="1"/>
    <col min="2051" max="2051" width="69.83203125" customWidth="1"/>
    <col min="2052" max="2052" width="8.5" customWidth="1"/>
    <col min="2053" max="2053" width="7.6640625" customWidth="1"/>
    <col min="2054" max="2054" width="16" customWidth="1"/>
    <col min="2055" max="2055" width="15.33203125" customWidth="1"/>
    <col min="2056" max="2056" width="16.83203125" customWidth="1"/>
    <col min="2305" max="2305" width="8.33203125" customWidth="1"/>
    <col min="2306" max="2306" width="15.83203125" customWidth="1"/>
    <col min="2307" max="2307" width="69.83203125" customWidth="1"/>
    <col min="2308" max="2308" width="8.5" customWidth="1"/>
    <col min="2309" max="2309" width="7.6640625" customWidth="1"/>
    <col min="2310" max="2310" width="16" customWidth="1"/>
    <col min="2311" max="2311" width="15.33203125" customWidth="1"/>
    <col min="2312" max="2312" width="16.83203125" customWidth="1"/>
    <col min="2561" max="2561" width="8.33203125" customWidth="1"/>
    <col min="2562" max="2562" width="15.83203125" customWidth="1"/>
    <col min="2563" max="2563" width="69.83203125" customWidth="1"/>
    <col min="2564" max="2564" width="8.5" customWidth="1"/>
    <col min="2565" max="2565" width="7.6640625" customWidth="1"/>
    <col min="2566" max="2566" width="16" customWidth="1"/>
    <col min="2567" max="2567" width="15.33203125" customWidth="1"/>
    <col min="2568" max="2568" width="16.83203125" customWidth="1"/>
    <col min="2817" max="2817" width="8.33203125" customWidth="1"/>
    <col min="2818" max="2818" width="15.83203125" customWidth="1"/>
    <col min="2819" max="2819" width="69.83203125" customWidth="1"/>
    <col min="2820" max="2820" width="8.5" customWidth="1"/>
    <col min="2821" max="2821" width="7.6640625" customWidth="1"/>
    <col min="2822" max="2822" width="16" customWidth="1"/>
    <col min="2823" max="2823" width="15.33203125" customWidth="1"/>
    <col min="2824" max="2824" width="16.83203125" customWidth="1"/>
    <col min="3073" max="3073" width="8.33203125" customWidth="1"/>
    <col min="3074" max="3074" width="15.83203125" customWidth="1"/>
    <col min="3075" max="3075" width="69.83203125" customWidth="1"/>
    <col min="3076" max="3076" width="8.5" customWidth="1"/>
    <col min="3077" max="3077" width="7.6640625" customWidth="1"/>
    <col min="3078" max="3078" width="16" customWidth="1"/>
    <col min="3079" max="3079" width="15.33203125" customWidth="1"/>
    <col min="3080" max="3080" width="16.83203125" customWidth="1"/>
    <col min="3329" max="3329" width="8.33203125" customWidth="1"/>
    <col min="3330" max="3330" width="15.83203125" customWidth="1"/>
    <col min="3331" max="3331" width="69.83203125" customWidth="1"/>
    <col min="3332" max="3332" width="8.5" customWidth="1"/>
    <col min="3333" max="3333" width="7.6640625" customWidth="1"/>
    <col min="3334" max="3334" width="16" customWidth="1"/>
    <col min="3335" max="3335" width="15.33203125" customWidth="1"/>
    <col min="3336" max="3336" width="16.83203125" customWidth="1"/>
    <col min="3585" max="3585" width="8.33203125" customWidth="1"/>
    <col min="3586" max="3586" width="15.83203125" customWidth="1"/>
    <col min="3587" max="3587" width="69.83203125" customWidth="1"/>
    <col min="3588" max="3588" width="8.5" customWidth="1"/>
    <col min="3589" max="3589" width="7.6640625" customWidth="1"/>
    <col min="3590" max="3590" width="16" customWidth="1"/>
    <col min="3591" max="3591" width="15.33203125" customWidth="1"/>
    <col min="3592" max="3592" width="16.83203125" customWidth="1"/>
    <col min="3841" max="3841" width="8.33203125" customWidth="1"/>
    <col min="3842" max="3842" width="15.83203125" customWidth="1"/>
    <col min="3843" max="3843" width="69.83203125" customWidth="1"/>
    <col min="3844" max="3844" width="8.5" customWidth="1"/>
    <col min="3845" max="3845" width="7.6640625" customWidth="1"/>
    <col min="3846" max="3846" width="16" customWidth="1"/>
    <col min="3847" max="3847" width="15.33203125" customWidth="1"/>
    <col min="3848" max="3848" width="16.83203125" customWidth="1"/>
    <col min="4097" max="4097" width="8.33203125" customWidth="1"/>
    <col min="4098" max="4098" width="15.83203125" customWidth="1"/>
    <col min="4099" max="4099" width="69.83203125" customWidth="1"/>
    <col min="4100" max="4100" width="8.5" customWidth="1"/>
    <col min="4101" max="4101" width="7.6640625" customWidth="1"/>
    <col min="4102" max="4102" width="16" customWidth="1"/>
    <col min="4103" max="4103" width="15.33203125" customWidth="1"/>
    <col min="4104" max="4104" width="16.83203125" customWidth="1"/>
    <col min="4353" max="4353" width="8.33203125" customWidth="1"/>
    <col min="4354" max="4354" width="15.83203125" customWidth="1"/>
    <col min="4355" max="4355" width="69.83203125" customWidth="1"/>
    <col min="4356" max="4356" width="8.5" customWidth="1"/>
    <col min="4357" max="4357" width="7.6640625" customWidth="1"/>
    <col min="4358" max="4358" width="16" customWidth="1"/>
    <col min="4359" max="4359" width="15.33203125" customWidth="1"/>
    <col min="4360" max="4360" width="16.83203125" customWidth="1"/>
    <col min="4609" max="4609" width="8.33203125" customWidth="1"/>
    <col min="4610" max="4610" width="15.83203125" customWidth="1"/>
    <col min="4611" max="4611" width="69.83203125" customWidth="1"/>
    <col min="4612" max="4612" width="8.5" customWidth="1"/>
    <col min="4613" max="4613" width="7.6640625" customWidth="1"/>
    <col min="4614" max="4614" width="16" customWidth="1"/>
    <col min="4615" max="4615" width="15.33203125" customWidth="1"/>
    <col min="4616" max="4616" width="16.83203125" customWidth="1"/>
    <col min="4865" max="4865" width="8.33203125" customWidth="1"/>
    <col min="4866" max="4866" width="15.83203125" customWidth="1"/>
    <col min="4867" max="4867" width="69.83203125" customWidth="1"/>
    <col min="4868" max="4868" width="8.5" customWidth="1"/>
    <col min="4869" max="4869" width="7.6640625" customWidth="1"/>
    <col min="4870" max="4870" width="16" customWidth="1"/>
    <col min="4871" max="4871" width="15.33203125" customWidth="1"/>
    <col min="4872" max="4872" width="16.83203125" customWidth="1"/>
    <col min="5121" max="5121" width="8.33203125" customWidth="1"/>
    <col min="5122" max="5122" width="15.83203125" customWidth="1"/>
    <col min="5123" max="5123" width="69.83203125" customWidth="1"/>
    <col min="5124" max="5124" width="8.5" customWidth="1"/>
    <col min="5125" max="5125" width="7.6640625" customWidth="1"/>
    <col min="5126" max="5126" width="16" customWidth="1"/>
    <col min="5127" max="5127" width="15.33203125" customWidth="1"/>
    <col min="5128" max="5128" width="16.83203125" customWidth="1"/>
    <col min="5377" max="5377" width="8.33203125" customWidth="1"/>
    <col min="5378" max="5378" width="15.83203125" customWidth="1"/>
    <col min="5379" max="5379" width="69.83203125" customWidth="1"/>
    <col min="5380" max="5380" width="8.5" customWidth="1"/>
    <col min="5381" max="5381" width="7.6640625" customWidth="1"/>
    <col min="5382" max="5382" width="16" customWidth="1"/>
    <col min="5383" max="5383" width="15.33203125" customWidth="1"/>
    <col min="5384" max="5384" width="16.83203125" customWidth="1"/>
    <col min="5633" max="5633" width="8.33203125" customWidth="1"/>
    <col min="5634" max="5634" width="15.83203125" customWidth="1"/>
    <col min="5635" max="5635" width="69.83203125" customWidth="1"/>
    <col min="5636" max="5636" width="8.5" customWidth="1"/>
    <col min="5637" max="5637" width="7.6640625" customWidth="1"/>
    <col min="5638" max="5638" width="16" customWidth="1"/>
    <col min="5639" max="5639" width="15.33203125" customWidth="1"/>
    <col min="5640" max="5640" width="16.83203125" customWidth="1"/>
    <col min="5889" max="5889" width="8.33203125" customWidth="1"/>
    <col min="5890" max="5890" width="15.83203125" customWidth="1"/>
    <col min="5891" max="5891" width="69.83203125" customWidth="1"/>
    <col min="5892" max="5892" width="8.5" customWidth="1"/>
    <col min="5893" max="5893" width="7.6640625" customWidth="1"/>
    <col min="5894" max="5894" width="16" customWidth="1"/>
    <col min="5895" max="5895" width="15.33203125" customWidth="1"/>
    <col min="5896" max="5896" width="16.83203125" customWidth="1"/>
    <col min="6145" max="6145" width="8.33203125" customWidth="1"/>
    <col min="6146" max="6146" width="15.83203125" customWidth="1"/>
    <col min="6147" max="6147" width="69.83203125" customWidth="1"/>
    <col min="6148" max="6148" width="8.5" customWidth="1"/>
    <col min="6149" max="6149" width="7.6640625" customWidth="1"/>
    <col min="6150" max="6150" width="16" customWidth="1"/>
    <col min="6151" max="6151" width="15.33203125" customWidth="1"/>
    <col min="6152" max="6152" width="16.83203125" customWidth="1"/>
    <col min="6401" max="6401" width="8.33203125" customWidth="1"/>
    <col min="6402" max="6402" width="15.83203125" customWidth="1"/>
    <col min="6403" max="6403" width="69.83203125" customWidth="1"/>
    <col min="6404" max="6404" width="8.5" customWidth="1"/>
    <col min="6405" max="6405" width="7.6640625" customWidth="1"/>
    <col min="6406" max="6406" width="16" customWidth="1"/>
    <col min="6407" max="6407" width="15.33203125" customWidth="1"/>
    <col min="6408" max="6408" width="16.83203125" customWidth="1"/>
    <col min="6657" max="6657" width="8.33203125" customWidth="1"/>
    <col min="6658" max="6658" width="15.83203125" customWidth="1"/>
    <col min="6659" max="6659" width="69.83203125" customWidth="1"/>
    <col min="6660" max="6660" width="8.5" customWidth="1"/>
    <col min="6661" max="6661" width="7.6640625" customWidth="1"/>
    <col min="6662" max="6662" width="16" customWidth="1"/>
    <col min="6663" max="6663" width="15.33203125" customWidth="1"/>
    <col min="6664" max="6664" width="16.83203125" customWidth="1"/>
    <col min="6913" max="6913" width="8.33203125" customWidth="1"/>
    <col min="6914" max="6914" width="15.83203125" customWidth="1"/>
    <col min="6915" max="6915" width="69.83203125" customWidth="1"/>
    <col min="6916" max="6916" width="8.5" customWidth="1"/>
    <col min="6917" max="6917" width="7.6640625" customWidth="1"/>
    <col min="6918" max="6918" width="16" customWidth="1"/>
    <col min="6919" max="6919" width="15.33203125" customWidth="1"/>
    <col min="6920" max="6920" width="16.83203125" customWidth="1"/>
    <col min="7169" max="7169" width="8.33203125" customWidth="1"/>
    <col min="7170" max="7170" width="15.83203125" customWidth="1"/>
    <col min="7171" max="7171" width="69.83203125" customWidth="1"/>
    <col min="7172" max="7172" width="8.5" customWidth="1"/>
    <col min="7173" max="7173" width="7.6640625" customWidth="1"/>
    <col min="7174" max="7174" width="16" customWidth="1"/>
    <col min="7175" max="7175" width="15.33203125" customWidth="1"/>
    <col min="7176" max="7176" width="16.83203125" customWidth="1"/>
    <col min="7425" max="7425" width="8.33203125" customWidth="1"/>
    <col min="7426" max="7426" width="15.83203125" customWidth="1"/>
    <col min="7427" max="7427" width="69.83203125" customWidth="1"/>
    <col min="7428" max="7428" width="8.5" customWidth="1"/>
    <col min="7429" max="7429" width="7.6640625" customWidth="1"/>
    <col min="7430" max="7430" width="16" customWidth="1"/>
    <col min="7431" max="7431" width="15.33203125" customWidth="1"/>
    <col min="7432" max="7432" width="16.83203125" customWidth="1"/>
    <col min="7681" max="7681" width="8.33203125" customWidth="1"/>
    <col min="7682" max="7682" width="15.83203125" customWidth="1"/>
    <col min="7683" max="7683" width="69.83203125" customWidth="1"/>
    <col min="7684" max="7684" width="8.5" customWidth="1"/>
    <col min="7685" max="7685" width="7.6640625" customWidth="1"/>
    <col min="7686" max="7686" width="16" customWidth="1"/>
    <col min="7687" max="7687" width="15.33203125" customWidth="1"/>
    <col min="7688" max="7688" width="16.83203125" customWidth="1"/>
    <col min="7937" max="7937" width="8.33203125" customWidth="1"/>
    <col min="7938" max="7938" width="15.83203125" customWidth="1"/>
    <col min="7939" max="7939" width="69.83203125" customWidth="1"/>
    <col min="7940" max="7940" width="8.5" customWidth="1"/>
    <col min="7941" max="7941" width="7.6640625" customWidth="1"/>
    <col min="7942" max="7942" width="16" customWidth="1"/>
    <col min="7943" max="7943" width="15.33203125" customWidth="1"/>
    <col min="7944" max="7944" width="16.83203125" customWidth="1"/>
    <col min="8193" max="8193" width="8.33203125" customWidth="1"/>
    <col min="8194" max="8194" width="15.83203125" customWidth="1"/>
    <col min="8195" max="8195" width="69.83203125" customWidth="1"/>
    <col min="8196" max="8196" width="8.5" customWidth="1"/>
    <col min="8197" max="8197" width="7.6640625" customWidth="1"/>
    <col min="8198" max="8198" width="16" customWidth="1"/>
    <col min="8199" max="8199" width="15.33203125" customWidth="1"/>
    <col min="8200" max="8200" width="16.83203125" customWidth="1"/>
    <col min="8449" max="8449" width="8.33203125" customWidth="1"/>
    <col min="8450" max="8450" width="15.83203125" customWidth="1"/>
    <col min="8451" max="8451" width="69.83203125" customWidth="1"/>
    <col min="8452" max="8452" width="8.5" customWidth="1"/>
    <col min="8453" max="8453" width="7.6640625" customWidth="1"/>
    <col min="8454" max="8454" width="16" customWidth="1"/>
    <col min="8455" max="8455" width="15.33203125" customWidth="1"/>
    <col min="8456" max="8456" width="16.83203125" customWidth="1"/>
    <col min="8705" max="8705" width="8.33203125" customWidth="1"/>
    <col min="8706" max="8706" width="15.83203125" customWidth="1"/>
    <col min="8707" max="8707" width="69.83203125" customWidth="1"/>
    <col min="8708" max="8708" width="8.5" customWidth="1"/>
    <col min="8709" max="8709" width="7.6640625" customWidth="1"/>
    <col min="8710" max="8710" width="16" customWidth="1"/>
    <col min="8711" max="8711" width="15.33203125" customWidth="1"/>
    <col min="8712" max="8712" width="16.83203125" customWidth="1"/>
    <col min="8961" max="8961" width="8.33203125" customWidth="1"/>
    <col min="8962" max="8962" width="15.83203125" customWidth="1"/>
    <col min="8963" max="8963" width="69.83203125" customWidth="1"/>
    <col min="8964" max="8964" width="8.5" customWidth="1"/>
    <col min="8965" max="8965" width="7.6640625" customWidth="1"/>
    <col min="8966" max="8966" width="16" customWidth="1"/>
    <col min="8967" max="8967" width="15.33203125" customWidth="1"/>
    <col min="8968" max="8968" width="16.83203125" customWidth="1"/>
    <col min="9217" max="9217" width="8.33203125" customWidth="1"/>
    <col min="9218" max="9218" width="15.83203125" customWidth="1"/>
    <col min="9219" max="9219" width="69.83203125" customWidth="1"/>
    <col min="9220" max="9220" width="8.5" customWidth="1"/>
    <col min="9221" max="9221" width="7.6640625" customWidth="1"/>
    <col min="9222" max="9222" width="16" customWidth="1"/>
    <col min="9223" max="9223" width="15.33203125" customWidth="1"/>
    <col min="9224" max="9224" width="16.83203125" customWidth="1"/>
    <col min="9473" max="9473" width="8.33203125" customWidth="1"/>
    <col min="9474" max="9474" width="15.83203125" customWidth="1"/>
    <col min="9475" max="9475" width="69.83203125" customWidth="1"/>
    <col min="9476" max="9476" width="8.5" customWidth="1"/>
    <col min="9477" max="9477" width="7.6640625" customWidth="1"/>
    <col min="9478" max="9478" width="16" customWidth="1"/>
    <col min="9479" max="9479" width="15.33203125" customWidth="1"/>
    <col min="9480" max="9480" width="16.83203125" customWidth="1"/>
    <col min="9729" max="9729" width="8.33203125" customWidth="1"/>
    <col min="9730" max="9730" width="15.83203125" customWidth="1"/>
    <col min="9731" max="9731" width="69.83203125" customWidth="1"/>
    <col min="9732" max="9732" width="8.5" customWidth="1"/>
    <col min="9733" max="9733" width="7.6640625" customWidth="1"/>
    <col min="9734" max="9734" width="16" customWidth="1"/>
    <col min="9735" max="9735" width="15.33203125" customWidth="1"/>
    <col min="9736" max="9736" width="16.83203125" customWidth="1"/>
    <col min="9985" max="9985" width="8.33203125" customWidth="1"/>
    <col min="9986" max="9986" width="15.83203125" customWidth="1"/>
    <col min="9987" max="9987" width="69.83203125" customWidth="1"/>
    <col min="9988" max="9988" width="8.5" customWidth="1"/>
    <col min="9989" max="9989" width="7.6640625" customWidth="1"/>
    <col min="9990" max="9990" width="16" customWidth="1"/>
    <col min="9991" max="9991" width="15.33203125" customWidth="1"/>
    <col min="9992" max="9992" width="16.83203125" customWidth="1"/>
    <col min="10241" max="10241" width="8.33203125" customWidth="1"/>
    <col min="10242" max="10242" width="15.83203125" customWidth="1"/>
    <col min="10243" max="10243" width="69.83203125" customWidth="1"/>
    <col min="10244" max="10244" width="8.5" customWidth="1"/>
    <col min="10245" max="10245" width="7.6640625" customWidth="1"/>
    <col min="10246" max="10246" width="16" customWidth="1"/>
    <col min="10247" max="10247" width="15.33203125" customWidth="1"/>
    <col min="10248" max="10248" width="16.83203125" customWidth="1"/>
    <col min="10497" max="10497" width="8.33203125" customWidth="1"/>
    <col min="10498" max="10498" width="15.83203125" customWidth="1"/>
    <col min="10499" max="10499" width="69.83203125" customWidth="1"/>
    <col min="10500" max="10500" width="8.5" customWidth="1"/>
    <col min="10501" max="10501" width="7.6640625" customWidth="1"/>
    <col min="10502" max="10502" width="16" customWidth="1"/>
    <col min="10503" max="10503" width="15.33203125" customWidth="1"/>
    <col min="10504" max="10504" width="16.83203125" customWidth="1"/>
    <col min="10753" max="10753" width="8.33203125" customWidth="1"/>
    <col min="10754" max="10754" width="15.83203125" customWidth="1"/>
    <col min="10755" max="10755" width="69.83203125" customWidth="1"/>
    <col min="10756" max="10756" width="8.5" customWidth="1"/>
    <col min="10757" max="10757" width="7.6640625" customWidth="1"/>
    <col min="10758" max="10758" width="16" customWidth="1"/>
    <col min="10759" max="10759" width="15.33203125" customWidth="1"/>
    <col min="10760" max="10760" width="16.83203125" customWidth="1"/>
    <col min="11009" max="11009" width="8.33203125" customWidth="1"/>
    <col min="11010" max="11010" width="15.83203125" customWidth="1"/>
    <col min="11011" max="11011" width="69.83203125" customWidth="1"/>
    <col min="11012" max="11012" width="8.5" customWidth="1"/>
    <col min="11013" max="11013" width="7.6640625" customWidth="1"/>
    <col min="11014" max="11014" width="16" customWidth="1"/>
    <col min="11015" max="11015" width="15.33203125" customWidth="1"/>
    <col min="11016" max="11016" width="16.83203125" customWidth="1"/>
    <col min="11265" max="11265" width="8.33203125" customWidth="1"/>
    <col min="11266" max="11266" width="15.83203125" customWidth="1"/>
    <col min="11267" max="11267" width="69.83203125" customWidth="1"/>
    <col min="11268" max="11268" width="8.5" customWidth="1"/>
    <col min="11269" max="11269" width="7.6640625" customWidth="1"/>
    <col min="11270" max="11270" width="16" customWidth="1"/>
    <col min="11271" max="11271" width="15.33203125" customWidth="1"/>
    <col min="11272" max="11272" width="16.83203125" customWidth="1"/>
    <col min="11521" max="11521" width="8.33203125" customWidth="1"/>
    <col min="11522" max="11522" width="15.83203125" customWidth="1"/>
    <col min="11523" max="11523" width="69.83203125" customWidth="1"/>
    <col min="11524" max="11524" width="8.5" customWidth="1"/>
    <col min="11525" max="11525" width="7.6640625" customWidth="1"/>
    <col min="11526" max="11526" width="16" customWidth="1"/>
    <col min="11527" max="11527" width="15.33203125" customWidth="1"/>
    <col min="11528" max="11528" width="16.83203125" customWidth="1"/>
    <col min="11777" max="11777" width="8.33203125" customWidth="1"/>
    <col min="11778" max="11778" width="15.83203125" customWidth="1"/>
    <col min="11779" max="11779" width="69.83203125" customWidth="1"/>
    <col min="11780" max="11780" width="8.5" customWidth="1"/>
    <col min="11781" max="11781" width="7.6640625" customWidth="1"/>
    <col min="11782" max="11782" width="16" customWidth="1"/>
    <col min="11783" max="11783" width="15.33203125" customWidth="1"/>
    <col min="11784" max="11784" width="16.83203125" customWidth="1"/>
    <col min="12033" max="12033" width="8.33203125" customWidth="1"/>
    <col min="12034" max="12034" width="15.83203125" customWidth="1"/>
    <col min="12035" max="12035" width="69.83203125" customWidth="1"/>
    <col min="12036" max="12036" width="8.5" customWidth="1"/>
    <col min="12037" max="12037" width="7.6640625" customWidth="1"/>
    <col min="12038" max="12038" width="16" customWidth="1"/>
    <col min="12039" max="12039" width="15.33203125" customWidth="1"/>
    <col min="12040" max="12040" width="16.83203125" customWidth="1"/>
    <col min="12289" max="12289" width="8.33203125" customWidth="1"/>
    <col min="12290" max="12290" width="15.83203125" customWidth="1"/>
    <col min="12291" max="12291" width="69.83203125" customWidth="1"/>
    <col min="12292" max="12292" width="8.5" customWidth="1"/>
    <col min="12293" max="12293" width="7.6640625" customWidth="1"/>
    <col min="12294" max="12294" width="16" customWidth="1"/>
    <col min="12295" max="12295" width="15.33203125" customWidth="1"/>
    <col min="12296" max="12296" width="16.83203125" customWidth="1"/>
    <col min="12545" max="12545" width="8.33203125" customWidth="1"/>
    <col min="12546" max="12546" width="15.83203125" customWidth="1"/>
    <col min="12547" max="12547" width="69.83203125" customWidth="1"/>
    <col min="12548" max="12548" width="8.5" customWidth="1"/>
    <col min="12549" max="12549" width="7.6640625" customWidth="1"/>
    <col min="12550" max="12550" width="16" customWidth="1"/>
    <col min="12551" max="12551" width="15.33203125" customWidth="1"/>
    <col min="12552" max="12552" width="16.83203125" customWidth="1"/>
    <col min="12801" max="12801" width="8.33203125" customWidth="1"/>
    <col min="12802" max="12802" width="15.83203125" customWidth="1"/>
    <col min="12803" max="12803" width="69.83203125" customWidth="1"/>
    <col min="12804" max="12804" width="8.5" customWidth="1"/>
    <col min="12805" max="12805" width="7.6640625" customWidth="1"/>
    <col min="12806" max="12806" width="16" customWidth="1"/>
    <col min="12807" max="12807" width="15.33203125" customWidth="1"/>
    <col min="12808" max="12808" width="16.83203125" customWidth="1"/>
    <col min="13057" max="13057" width="8.33203125" customWidth="1"/>
    <col min="13058" max="13058" width="15.83203125" customWidth="1"/>
    <col min="13059" max="13059" width="69.83203125" customWidth="1"/>
    <col min="13060" max="13060" width="8.5" customWidth="1"/>
    <col min="13061" max="13061" width="7.6640625" customWidth="1"/>
    <col min="13062" max="13062" width="16" customWidth="1"/>
    <col min="13063" max="13063" width="15.33203125" customWidth="1"/>
    <col min="13064" max="13064" width="16.83203125" customWidth="1"/>
    <col min="13313" max="13313" width="8.33203125" customWidth="1"/>
    <col min="13314" max="13314" width="15.83203125" customWidth="1"/>
    <col min="13315" max="13315" width="69.83203125" customWidth="1"/>
    <col min="13316" max="13316" width="8.5" customWidth="1"/>
    <col min="13317" max="13317" width="7.6640625" customWidth="1"/>
    <col min="13318" max="13318" width="16" customWidth="1"/>
    <col min="13319" max="13319" width="15.33203125" customWidth="1"/>
    <col min="13320" max="13320" width="16.83203125" customWidth="1"/>
    <col min="13569" max="13569" width="8.33203125" customWidth="1"/>
    <col min="13570" max="13570" width="15.83203125" customWidth="1"/>
    <col min="13571" max="13571" width="69.83203125" customWidth="1"/>
    <col min="13572" max="13572" width="8.5" customWidth="1"/>
    <col min="13573" max="13573" width="7.6640625" customWidth="1"/>
    <col min="13574" max="13574" width="16" customWidth="1"/>
    <col min="13575" max="13575" width="15.33203125" customWidth="1"/>
    <col min="13576" max="13576" width="16.83203125" customWidth="1"/>
    <col min="13825" max="13825" width="8.33203125" customWidth="1"/>
    <col min="13826" max="13826" width="15.83203125" customWidth="1"/>
    <col min="13827" max="13827" width="69.83203125" customWidth="1"/>
    <col min="13828" max="13828" width="8.5" customWidth="1"/>
    <col min="13829" max="13829" width="7.6640625" customWidth="1"/>
    <col min="13830" max="13830" width="16" customWidth="1"/>
    <col min="13831" max="13831" width="15.33203125" customWidth="1"/>
    <col min="13832" max="13832" width="16.83203125" customWidth="1"/>
    <col min="14081" max="14081" width="8.33203125" customWidth="1"/>
    <col min="14082" max="14082" width="15.83203125" customWidth="1"/>
    <col min="14083" max="14083" width="69.83203125" customWidth="1"/>
    <col min="14084" max="14084" width="8.5" customWidth="1"/>
    <col min="14085" max="14085" width="7.6640625" customWidth="1"/>
    <col min="14086" max="14086" width="16" customWidth="1"/>
    <col min="14087" max="14087" width="15.33203125" customWidth="1"/>
    <col min="14088" max="14088" width="16.83203125" customWidth="1"/>
    <col min="14337" max="14337" width="8.33203125" customWidth="1"/>
    <col min="14338" max="14338" width="15.83203125" customWidth="1"/>
    <col min="14339" max="14339" width="69.83203125" customWidth="1"/>
    <col min="14340" max="14340" width="8.5" customWidth="1"/>
    <col min="14341" max="14341" width="7.6640625" customWidth="1"/>
    <col min="14342" max="14342" width="16" customWidth="1"/>
    <col min="14343" max="14343" width="15.33203125" customWidth="1"/>
    <col min="14344" max="14344" width="16.83203125" customWidth="1"/>
    <col min="14593" max="14593" width="8.33203125" customWidth="1"/>
    <col min="14594" max="14594" width="15.83203125" customWidth="1"/>
    <col min="14595" max="14595" width="69.83203125" customWidth="1"/>
    <col min="14596" max="14596" width="8.5" customWidth="1"/>
    <col min="14597" max="14597" width="7.6640625" customWidth="1"/>
    <col min="14598" max="14598" width="16" customWidth="1"/>
    <col min="14599" max="14599" width="15.33203125" customWidth="1"/>
    <col min="14600" max="14600" width="16.83203125" customWidth="1"/>
    <col min="14849" max="14849" width="8.33203125" customWidth="1"/>
    <col min="14850" max="14850" width="15.83203125" customWidth="1"/>
    <col min="14851" max="14851" width="69.83203125" customWidth="1"/>
    <col min="14852" max="14852" width="8.5" customWidth="1"/>
    <col min="14853" max="14853" width="7.6640625" customWidth="1"/>
    <col min="14854" max="14854" width="16" customWidth="1"/>
    <col min="14855" max="14855" width="15.33203125" customWidth="1"/>
    <col min="14856" max="14856" width="16.83203125" customWidth="1"/>
    <col min="15105" max="15105" width="8.33203125" customWidth="1"/>
    <col min="15106" max="15106" width="15.83203125" customWidth="1"/>
    <col min="15107" max="15107" width="69.83203125" customWidth="1"/>
    <col min="15108" max="15108" width="8.5" customWidth="1"/>
    <col min="15109" max="15109" width="7.6640625" customWidth="1"/>
    <col min="15110" max="15110" width="16" customWidth="1"/>
    <col min="15111" max="15111" width="15.33203125" customWidth="1"/>
    <col min="15112" max="15112" width="16.83203125" customWidth="1"/>
    <col min="15361" max="15361" width="8.33203125" customWidth="1"/>
    <col min="15362" max="15362" width="15.83203125" customWidth="1"/>
    <col min="15363" max="15363" width="69.83203125" customWidth="1"/>
    <col min="15364" max="15364" width="8.5" customWidth="1"/>
    <col min="15365" max="15365" width="7.6640625" customWidth="1"/>
    <col min="15366" max="15366" width="16" customWidth="1"/>
    <col min="15367" max="15367" width="15.33203125" customWidth="1"/>
    <col min="15368" max="15368" width="16.83203125" customWidth="1"/>
    <col min="15617" max="15617" width="8.33203125" customWidth="1"/>
    <col min="15618" max="15618" width="15.83203125" customWidth="1"/>
    <col min="15619" max="15619" width="69.83203125" customWidth="1"/>
    <col min="15620" max="15620" width="8.5" customWidth="1"/>
    <col min="15621" max="15621" width="7.6640625" customWidth="1"/>
    <col min="15622" max="15622" width="16" customWidth="1"/>
    <col min="15623" max="15623" width="15.33203125" customWidth="1"/>
    <col min="15624" max="15624" width="16.83203125" customWidth="1"/>
    <col min="15873" max="15873" width="8.33203125" customWidth="1"/>
    <col min="15874" max="15874" width="15.83203125" customWidth="1"/>
    <col min="15875" max="15875" width="69.83203125" customWidth="1"/>
    <col min="15876" max="15876" width="8.5" customWidth="1"/>
    <col min="15877" max="15877" width="7.6640625" customWidth="1"/>
    <col min="15878" max="15878" width="16" customWidth="1"/>
    <col min="15879" max="15879" width="15.33203125" customWidth="1"/>
    <col min="15880" max="15880" width="16.83203125" customWidth="1"/>
    <col min="16129" max="16129" width="8.33203125" customWidth="1"/>
    <col min="16130" max="16130" width="15.83203125" customWidth="1"/>
    <col min="16131" max="16131" width="69.83203125" customWidth="1"/>
    <col min="16132" max="16132" width="8.5" customWidth="1"/>
    <col min="16133" max="16133" width="7.6640625" customWidth="1"/>
    <col min="16134" max="16134" width="16" customWidth="1"/>
    <col min="16135" max="16135" width="15.33203125" customWidth="1"/>
    <col min="16136" max="16136" width="16.83203125" customWidth="1"/>
  </cols>
  <sheetData>
    <row r="1" spans="1:10" s="102" customFormat="1" x14ac:dyDescent="0.2">
      <c r="A1" s="100"/>
      <c r="B1" s="100"/>
      <c r="C1" s="100"/>
      <c r="D1" s="100"/>
      <c r="E1" s="100"/>
      <c r="F1" s="100"/>
      <c r="G1" s="100"/>
      <c r="H1" s="101" t="s">
        <v>726</v>
      </c>
      <c r="I1" s="100"/>
      <c r="J1" s="100"/>
    </row>
    <row r="2" spans="1:10" s="102" customFormat="1" x14ac:dyDescent="0.2">
      <c r="A2" s="100" t="s">
        <v>727</v>
      </c>
      <c r="B2" s="103"/>
      <c r="C2" s="307"/>
      <c r="D2" s="307"/>
      <c r="E2" s="307"/>
      <c r="F2" s="307"/>
      <c r="G2" s="307"/>
      <c r="H2" s="307"/>
      <c r="I2" s="100"/>
      <c r="J2" s="104"/>
    </row>
    <row r="3" spans="1:10" s="102" customFormat="1" x14ac:dyDescent="0.2">
      <c r="A3" s="308" t="s">
        <v>728</v>
      </c>
      <c r="B3" s="308"/>
      <c r="C3" s="100"/>
      <c r="D3" s="100"/>
      <c r="E3" s="100"/>
      <c r="F3" s="100"/>
      <c r="G3" s="100"/>
      <c r="H3" s="104"/>
      <c r="I3" s="100"/>
      <c r="J3" s="100"/>
    </row>
    <row r="4" spans="1:10" s="102" customFormat="1" ht="15" x14ac:dyDescent="0.25">
      <c r="A4" s="105" t="s">
        <v>729</v>
      </c>
      <c r="B4" s="106"/>
      <c r="C4" s="107"/>
      <c r="D4" s="100"/>
      <c r="E4" s="100"/>
      <c r="F4" s="100"/>
      <c r="G4" s="100"/>
      <c r="H4" s="104"/>
      <c r="I4" s="100"/>
      <c r="J4" s="100"/>
    </row>
    <row r="5" spans="1:10" s="102" customFormat="1" ht="15" x14ac:dyDescent="0.2">
      <c r="A5" s="108" t="s">
        <v>730</v>
      </c>
      <c r="B5" s="109"/>
      <c r="C5" s="110"/>
      <c r="D5" s="100"/>
      <c r="E5" s="100"/>
      <c r="F5" s="100"/>
      <c r="G5" s="100"/>
      <c r="H5" s="104"/>
      <c r="I5" s="100"/>
      <c r="J5" s="100"/>
    </row>
    <row r="6" spans="1:10" s="102" customFormat="1" ht="15" x14ac:dyDescent="0.2">
      <c r="A6" s="111" t="s">
        <v>731</v>
      </c>
      <c r="B6" s="106"/>
      <c r="C6" s="107"/>
      <c r="D6" s="100"/>
      <c r="E6" s="100"/>
      <c r="F6" s="100"/>
      <c r="G6" s="100"/>
      <c r="H6" s="104"/>
      <c r="I6" s="100"/>
      <c r="J6" s="100"/>
    </row>
    <row r="7" spans="1:10" s="102" customFormat="1" x14ac:dyDescent="0.2">
      <c r="A7" s="112"/>
      <c r="B7" s="112"/>
      <c r="C7" s="100"/>
      <c r="D7" s="100"/>
      <c r="E7" s="100"/>
      <c r="F7" s="100"/>
      <c r="G7" s="100"/>
      <c r="H7" s="104"/>
      <c r="I7" s="100"/>
      <c r="J7" s="100"/>
    </row>
    <row r="8" spans="1:10" s="102" customFormat="1" x14ac:dyDescent="0.2">
      <c r="A8" s="307" t="s">
        <v>732</v>
      </c>
      <c r="B8" s="307"/>
      <c r="C8" s="307"/>
      <c r="D8" s="307"/>
      <c r="E8" s="307"/>
      <c r="F8" s="307"/>
      <c r="G8" s="113">
        <f>H52</f>
        <v>185981.02961865277</v>
      </c>
      <c r="H8" s="114" t="s">
        <v>19</v>
      </c>
      <c r="I8" s="100"/>
      <c r="J8" s="100"/>
    </row>
    <row r="9" spans="1:10" s="102" customFormat="1" x14ac:dyDescent="0.2">
      <c r="A9" s="115"/>
      <c r="B9" s="309" t="s">
        <v>733</v>
      </c>
      <c r="C9" s="309"/>
      <c r="D9" s="100"/>
      <c r="E9" s="100"/>
      <c r="F9" s="100"/>
      <c r="G9" s="104"/>
      <c r="H9" s="104"/>
      <c r="I9" s="100"/>
      <c r="J9" s="100"/>
    </row>
    <row r="10" spans="1:10" s="102" customFormat="1" x14ac:dyDescent="0.2">
      <c r="A10" s="115"/>
      <c r="B10" s="309" t="s">
        <v>734</v>
      </c>
      <c r="C10" s="309"/>
      <c r="D10" s="309"/>
      <c r="E10" s="309"/>
      <c r="F10" s="309"/>
      <c r="G10" s="113">
        <f>H51</f>
        <v>19926.538887712799</v>
      </c>
      <c r="H10" s="114" t="s">
        <v>19</v>
      </c>
      <c r="I10" s="100"/>
      <c r="J10" s="100"/>
    </row>
    <row r="11" spans="1:10" s="102" customFormat="1" x14ac:dyDescent="0.2">
      <c r="A11" s="100"/>
      <c r="B11" s="288"/>
      <c r="C11" s="288"/>
      <c r="D11" s="288"/>
      <c r="E11" s="288"/>
      <c r="F11" s="288"/>
      <c r="G11" s="288"/>
      <c r="H11" s="100"/>
      <c r="I11" s="100"/>
      <c r="J11" s="100"/>
    </row>
    <row r="12" spans="1:10" s="102" customFormat="1" x14ac:dyDescent="0.2">
      <c r="A12" s="116"/>
      <c r="B12" s="294" t="s">
        <v>735</v>
      </c>
      <c r="C12" s="294"/>
      <c r="D12" s="294"/>
      <c r="E12" s="294"/>
      <c r="F12" s="294"/>
      <c r="G12" s="294"/>
      <c r="H12" s="100"/>
      <c r="I12" s="100"/>
      <c r="J12" s="100"/>
    </row>
    <row r="13" spans="1:10" s="102" customFormat="1" x14ac:dyDescent="0.2">
      <c r="A13" s="117"/>
      <c r="B13" s="117"/>
      <c r="C13" s="118" t="s">
        <v>736</v>
      </c>
      <c r="D13" s="100"/>
      <c r="E13" s="100"/>
      <c r="F13" s="100"/>
      <c r="G13" s="100"/>
      <c r="H13" s="104"/>
      <c r="I13" s="100"/>
      <c r="J13" s="100"/>
    </row>
    <row r="14" spans="1:10" s="102" customFormat="1" ht="15.75" x14ac:dyDescent="0.2">
      <c r="A14" s="100"/>
      <c r="B14" s="295" t="s">
        <v>737</v>
      </c>
      <c r="C14" s="295"/>
      <c r="D14" s="295"/>
      <c r="E14" s="295"/>
      <c r="F14" s="295"/>
      <c r="G14" s="295"/>
      <c r="H14" s="104"/>
      <c r="I14" s="100"/>
      <c r="J14" s="100"/>
    </row>
    <row r="15" spans="1:10" ht="40.5" customHeight="1" x14ac:dyDescent="0.2">
      <c r="A15" s="8"/>
      <c r="B15" s="296" t="s">
        <v>738</v>
      </c>
      <c r="C15" s="296"/>
      <c r="D15" s="296"/>
      <c r="E15" s="296"/>
      <c r="F15" s="296"/>
      <c r="G15" s="296"/>
      <c r="H15" s="8"/>
      <c r="I15" s="8"/>
      <c r="J15" s="8"/>
    </row>
    <row r="16" spans="1:10" s="1" customFormat="1" x14ac:dyDescent="0.2">
      <c r="A16" s="15"/>
      <c r="B16" s="297" t="s">
        <v>739</v>
      </c>
      <c r="C16" s="297"/>
      <c r="D16" s="297"/>
      <c r="E16" s="297"/>
      <c r="F16" s="297"/>
      <c r="G16" s="297"/>
      <c r="H16" s="2"/>
      <c r="I16" s="2"/>
      <c r="J16" s="2"/>
    </row>
    <row r="17" spans="1:10" s="102" customFormat="1" x14ac:dyDescent="0.2">
      <c r="A17" s="298" t="s">
        <v>740</v>
      </c>
      <c r="B17" s="298"/>
      <c r="C17" s="298"/>
      <c r="D17" s="298"/>
      <c r="E17" s="298"/>
      <c r="F17" s="298"/>
      <c r="G17" s="298"/>
      <c r="H17" s="298"/>
      <c r="I17" s="100"/>
      <c r="J17" s="100"/>
    </row>
    <row r="18" spans="1:10" s="28" customFormat="1" x14ac:dyDescent="0.2">
      <c r="A18" s="299" t="s">
        <v>741</v>
      </c>
      <c r="B18" s="299" t="s">
        <v>742</v>
      </c>
      <c r="C18" s="299" t="s">
        <v>743</v>
      </c>
      <c r="D18" s="301" t="s">
        <v>744</v>
      </c>
      <c r="E18" s="302"/>
      <c r="F18" s="302"/>
      <c r="G18" s="303"/>
      <c r="H18" s="299" t="s">
        <v>745</v>
      </c>
      <c r="I18" s="31"/>
      <c r="J18" s="31"/>
    </row>
    <row r="19" spans="1:10" s="28" customFormat="1" ht="36" x14ac:dyDescent="0.2">
      <c r="A19" s="300"/>
      <c r="B19" s="300"/>
      <c r="C19" s="300"/>
      <c r="D19" s="301" t="s">
        <v>746</v>
      </c>
      <c r="E19" s="304"/>
      <c r="F19" s="30" t="s">
        <v>747</v>
      </c>
      <c r="G19" s="30" t="s">
        <v>748</v>
      </c>
      <c r="H19" s="300"/>
      <c r="I19" s="31"/>
      <c r="J19" s="31"/>
    </row>
    <row r="20" spans="1:10" s="28" customFormat="1" x14ac:dyDescent="0.2">
      <c r="A20" s="119">
        <v>1</v>
      </c>
      <c r="B20" s="120">
        <v>2</v>
      </c>
      <c r="C20" s="120">
        <v>3</v>
      </c>
      <c r="D20" s="305">
        <v>4</v>
      </c>
      <c r="E20" s="306"/>
      <c r="F20" s="120">
        <v>5</v>
      </c>
      <c r="G20" s="120">
        <v>6</v>
      </c>
      <c r="H20" s="120">
        <v>7</v>
      </c>
      <c r="I20" s="31"/>
      <c r="J20" s="31"/>
    </row>
    <row r="21" spans="1:10" x14ac:dyDescent="0.2">
      <c r="A21" s="310"/>
      <c r="B21" s="310"/>
      <c r="C21" s="310"/>
      <c r="D21" s="310"/>
      <c r="E21" s="310"/>
      <c r="F21" s="310"/>
      <c r="G21" s="310"/>
      <c r="H21" s="310"/>
    </row>
    <row r="22" spans="1:10" ht="15.75" x14ac:dyDescent="0.25">
      <c r="A22" s="291" t="s">
        <v>749</v>
      </c>
      <c r="B22" s="292"/>
      <c r="C22" s="292"/>
      <c r="D22" s="292"/>
      <c r="E22" s="292"/>
      <c r="F22" s="292"/>
      <c r="G22" s="292"/>
      <c r="H22" s="293"/>
      <c r="I22" s="8"/>
      <c r="J22" s="8"/>
    </row>
    <row r="23" spans="1:10" s="1" customFormat="1" x14ac:dyDescent="0.2">
      <c r="A23" s="121"/>
      <c r="B23" s="122"/>
      <c r="C23" s="122" t="s">
        <v>750</v>
      </c>
      <c r="D23" s="311" t="s">
        <v>106</v>
      </c>
      <c r="E23" s="312"/>
      <c r="F23" s="123" t="s">
        <v>106</v>
      </c>
      <c r="G23" s="124"/>
      <c r="H23" s="124"/>
      <c r="I23" s="2"/>
      <c r="J23" s="2"/>
    </row>
    <row r="24" spans="1:10" ht="15.75" x14ac:dyDescent="0.25">
      <c r="A24" s="291" t="s">
        <v>751</v>
      </c>
      <c r="B24" s="292"/>
      <c r="C24" s="292"/>
      <c r="D24" s="292"/>
      <c r="E24" s="292"/>
      <c r="F24" s="292"/>
      <c r="G24" s="292"/>
      <c r="H24" s="293"/>
      <c r="I24" s="8"/>
      <c r="J24" s="8"/>
    </row>
    <row r="25" spans="1:10" s="1" customFormat="1" x14ac:dyDescent="0.2">
      <c r="A25" s="261"/>
      <c r="B25" s="261"/>
      <c r="C25" s="261"/>
      <c r="D25" s="261"/>
      <c r="E25" s="261"/>
      <c r="F25" s="261"/>
      <c r="G25" s="261"/>
      <c r="H25" s="261"/>
      <c r="I25" s="2"/>
      <c r="J25" s="2"/>
    </row>
    <row r="26" spans="1:10" ht="15.75" x14ac:dyDescent="0.25">
      <c r="A26" s="291" t="s">
        <v>752</v>
      </c>
      <c r="B26" s="292"/>
      <c r="C26" s="292"/>
      <c r="D26" s="292"/>
      <c r="E26" s="292"/>
      <c r="F26" s="292"/>
      <c r="G26" s="292"/>
      <c r="H26" s="293"/>
      <c r="I26" s="8"/>
      <c r="J26" s="8"/>
    </row>
    <row r="27" spans="1:10" s="1" customFormat="1" x14ac:dyDescent="0.2">
      <c r="A27" s="125">
        <v>1</v>
      </c>
      <c r="B27" s="126" t="s">
        <v>9</v>
      </c>
      <c r="C27" s="127" t="s">
        <v>14</v>
      </c>
      <c r="D27" s="289">
        <v>15338.505999999999</v>
      </c>
      <c r="E27" s="290"/>
      <c r="F27" s="128">
        <v>14533.896000000001</v>
      </c>
      <c r="G27" s="129" t="s">
        <v>106</v>
      </c>
      <c r="H27" s="130">
        <f>D27+F27</f>
        <v>29872.402000000002</v>
      </c>
      <c r="I27" s="131"/>
      <c r="J27" s="2"/>
    </row>
    <row r="28" spans="1:10" s="1" customFormat="1" x14ac:dyDescent="0.2">
      <c r="A28" s="125">
        <v>2</v>
      </c>
      <c r="B28" s="126" t="s">
        <v>776</v>
      </c>
      <c r="C28" s="127" t="s">
        <v>108</v>
      </c>
      <c r="D28" s="289">
        <v>15621.556</v>
      </c>
      <c r="E28" s="290"/>
      <c r="F28" s="128">
        <v>23461.87</v>
      </c>
      <c r="G28" s="129" t="s">
        <v>106</v>
      </c>
      <c r="H28" s="130">
        <f>D28+F28</f>
        <v>39083.425999999999</v>
      </c>
      <c r="I28" s="131"/>
      <c r="J28" s="2"/>
    </row>
    <row r="29" spans="1:10" s="1" customFormat="1" x14ac:dyDescent="0.2">
      <c r="A29" s="125">
        <v>3</v>
      </c>
      <c r="B29" s="126" t="s">
        <v>777</v>
      </c>
      <c r="C29" s="127" t="s">
        <v>324</v>
      </c>
      <c r="D29" s="289">
        <v>26903.594000000001</v>
      </c>
      <c r="E29" s="290"/>
      <c r="F29" s="128" t="s">
        <v>106</v>
      </c>
      <c r="G29" s="129" t="s">
        <v>106</v>
      </c>
      <c r="H29" s="130">
        <f t="shared" ref="H29" si="0">D29</f>
        <v>26903.594000000001</v>
      </c>
      <c r="I29" s="131"/>
      <c r="J29" s="2"/>
    </row>
    <row r="30" spans="1:10" s="1" customFormat="1" ht="15.75" customHeight="1" x14ac:dyDescent="0.2">
      <c r="A30" s="125">
        <v>4</v>
      </c>
      <c r="B30" s="126" t="s">
        <v>838</v>
      </c>
      <c r="C30" s="127" t="s">
        <v>781</v>
      </c>
      <c r="D30" s="289">
        <v>918.54</v>
      </c>
      <c r="E30" s="290"/>
      <c r="F30" s="128">
        <v>634.08600000000001</v>
      </c>
      <c r="G30" s="129" t="s">
        <v>106</v>
      </c>
      <c r="H30" s="130">
        <f>D30+F30</f>
        <v>1552.626</v>
      </c>
      <c r="I30" s="131"/>
      <c r="J30" s="2"/>
    </row>
    <row r="31" spans="1:10" s="1" customFormat="1" x14ac:dyDescent="0.2">
      <c r="A31" s="125">
        <v>5</v>
      </c>
      <c r="B31" s="126" t="s">
        <v>839</v>
      </c>
      <c r="C31" s="127" t="s">
        <v>809</v>
      </c>
      <c r="D31" s="289">
        <v>695.12099999999998</v>
      </c>
      <c r="E31" s="290"/>
      <c r="F31" s="128">
        <v>820.149</v>
      </c>
      <c r="G31" s="129" t="s">
        <v>106</v>
      </c>
      <c r="H31" s="130">
        <f>D31+F31</f>
        <v>1515.27</v>
      </c>
      <c r="I31" s="131"/>
      <c r="J31" s="2"/>
    </row>
    <row r="32" spans="1:10" s="1" customFormat="1" ht="28.5" customHeight="1" x14ac:dyDescent="0.2">
      <c r="A32" s="125"/>
      <c r="B32" s="126"/>
      <c r="C32" s="127" t="s">
        <v>1186</v>
      </c>
      <c r="D32" s="289">
        <v>18753.331999999999</v>
      </c>
      <c r="E32" s="290"/>
      <c r="F32" s="128"/>
      <c r="G32" s="129" t="s">
        <v>106</v>
      </c>
      <c r="H32" s="130">
        <f>D32+F32</f>
        <v>18753.331999999999</v>
      </c>
      <c r="I32" s="131"/>
      <c r="J32" s="2"/>
    </row>
    <row r="33" spans="1:17" s="1" customFormat="1" x14ac:dyDescent="0.2">
      <c r="A33" s="125"/>
      <c r="B33" s="126" t="s">
        <v>9</v>
      </c>
      <c r="C33" s="127" t="s">
        <v>913</v>
      </c>
      <c r="D33" s="289">
        <v>5607.4480000000003</v>
      </c>
      <c r="E33" s="290"/>
      <c r="F33" s="128">
        <v>16458.725999999999</v>
      </c>
      <c r="G33" s="129" t="s">
        <v>106</v>
      </c>
      <c r="H33" s="130">
        <f>D33+F33</f>
        <v>22066.173999999999</v>
      </c>
      <c r="I33" s="131"/>
      <c r="J33" s="2"/>
    </row>
    <row r="34" spans="1:17" s="1" customFormat="1" x14ac:dyDescent="0.2">
      <c r="A34" s="121"/>
      <c r="B34" s="122"/>
      <c r="C34" s="122" t="s">
        <v>753</v>
      </c>
      <c r="D34" s="315">
        <f>SUM(D27:E33)</f>
        <v>83838.097000000009</v>
      </c>
      <c r="E34" s="316"/>
      <c r="F34" s="124">
        <f>F28+F30+F27+F31+F33</f>
        <v>55908.726999999999</v>
      </c>
      <c r="G34" s="123" t="s">
        <v>106</v>
      </c>
      <c r="H34" s="124">
        <f>SUM(H27:H33)</f>
        <v>139746.82400000002</v>
      </c>
      <c r="I34" s="2"/>
      <c r="J34" s="2"/>
    </row>
    <row r="35" spans="1:17" s="1" customFormat="1" x14ac:dyDescent="0.2">
      <c r="A35" s="121"/>
      <c r="B35" s="122"/>
      <c r="C35" s="122" t="s">
        <v>754</v>
      </c>
      <c r="D35" s="315">
        <f>D34</f>
        <v>83838.097000000009</v>
      </c>
      <c r="E35" s="316"/>
      <c r="F35" s="124">
        <f>F34</f>
        <v>55908.726999999999</v>
      </c>
      <c r="G35" s="123" t="s">
        <v>106</v>
      </c>
      <c r="H35" s="124">
        <f>H34</f>
        <v>139746.82400000002</v>
      </c>
      <c r="I35" s="2"/>
      <c r="J35" s="2"/>
    </row>
    <row r="36" spans="1:17" s="1" customFormat="1" x14ac:dyDescent="0.2">
      <c r="A36" s="261"/>
      <c r="B36" s="261"/>
      <c r="C36" s="261"/>
      <c r="D36" s="261"/>
      <c r="E36" s="261"/>
      <c r="F36" s="261"/>
      <c r="G36" s="261"/>
      <c r="H36" s="261"/>
      <c r="I36" s="2"/>
      <c r="J36" s="2"/>
    </row>
    <row r="37" spans="1:17" ht="15.75" x14ac:dyDescent="0.25">
      <c r="A37" s="291" t="s">
        <v>755</v>
      </c>
      <c r="B37" s="292"/>
      <c r="C37" s="292"/>
      <c r="D37" s="292"/>
      <c r="E37" s="292"/>
      <c r="F37" s="292"/>
      <c r="G37" s="292"/>
      <c r="H37" s="293"/>
      <c r="I37" s="8"/>
      <c r="J37" s="8"/>
    </row>
    <row r="38" spans="1:17" s="1" customFormat="1" ht="38.25" x14ac:dyDescent="0.2">
      <c r="A38" s="125" t="s">
        <v>94</v>
      </c>
      <c r="B38" s="126" t="s">
        <v>756</v>
      </c>
      <c r="C38" s="126" t="s">
        <v>757</v>
      </c>
      <c r="D38" s="313">
        <f>D35*7%</f>
        <v>5868.6667900000011</v>
      </c>
      <c r="E38" s="314"/>
      <c r="F38" s="129" t="s">
        <v>106</v>
      </c>
      <c r="G38" s="129" t="s">
        <v>106</v>
      </c>
      <c r="H38" s="132">
        <f>D38</f>
        <v>5868.6667900000011</v>
      </c>
      <c r="I38" s="131"/>
      <c r="J38" s="2"/>
      <c r="Q38" s="2" t="s">
        <v>1140</v>
      </c>
    </row>
    <row r="39" spans="1:17" s="1" customFormat="1" x14ac:dyDescent="0.2">
      <c r="A39" s="121"/>
      <c r="B39" s="122"/>
      <c r="C39" s="122" t="s">
        <v>758</v>
      </c>
      <c r="D39" s="317">
        <f>D38</f>
        <v>5868.6667900000011</v>
      </c>
      <c r="E39" s="318"/>
      <c r="F39" s="133" t="s">
        <v>106</v>
      </c>
      <c r="G39" s="133" t="s">
        <v>106</v>
      </c>
      <c r="H39" s="133">
        <f>H38</f>
        <v>5868.6667900000011</v>
      </c>
      <c r="I39" s="2"/>
      <c r="J39" s="2"/>
    </row>
    <row r="40" spans="1:17" s="1" customFormat="1" x14ac:dyDescent="0.2">
      <c r="A40" s="121"/>
      <c r="B40" s="122"/>
      <c r="C40" s="122" t="s">
        <v>759</v>
      </c>
      <c r="D40" s="317">
        <f>D35+D39</f>
        <v>89706.763790000012</v>
      </c>
      <c r="E40" s="318"/>
      <c r="F40" s="133">
        <f>F35</f>
        <v>55908.726999999999</v>
      </c>
      <c r="G40" s="133" t="s">
        <v>106</v>
      </c>
      <c r="H40" s="133">
        <f>H35+H39</f>
        <v>145615.49079000001</v>
      </c>
      <c r="I40" s="2"/>
      <c r="J40" s="2"/>
    </row>
    <row r="41" spans="1:17" s="1" customFormat="1" ht="38.25" x14ac:dyDescent="0.2">
      <c r="A41" s="125" t="s">
        <v>97</v>
      </c>
      <c r="B41" s="126" t="s">
        <v>760</v>
      </c>
      <c r="C41" s="126" t="s">
        <v>761</v>
      </c>
      <c r="D41" s="313">
        <f>D40*5%</f>
        <v>4485.3381895000011</v>
      </c>
      <c r="E41" s="314"/>
      <c r="F41" s="129" t="s">
        <v>106</v>
      </c>
      <c r="G41" s="129" t="s">
        <v>106</v>
      </c>
      <c r="H41" s="132">
        <f>D41</f>
        <v>4485.3381895000011</v>
      </c>
      <c r="I41" s="131"/>
      <c r="J41" s="2"/>
    </row>
    <row r="42" spans="1:17" s="1" customFormat="1" ht="38.25" x14ac:dyDescent="0.2">
      <c r="A42" s="125" t="s">
        <v>101</v>
      </c>
      <c r="B42" s="126" t="s">
        <v>762</v>
      </c>
      <c r="C42" s="126" t="s">
        <v>763</v>
      </c>
      <c r="D42" s="313">
        <f>D40*3%</f>
        <v>2691.2029137000004</v>
      </c>
      <c r="E42" s="314"/>
      <c r="F42" s="132">
        <f>F40*3%</f>
        <v>1677.26181</v>
      </c>
      <c r="G42" s="132" t="s">
        <v>106</v>
      </c>
      <c r="H42" s="132">
        <f>D42+F42</f>
        <v>4368.4647237000008</v>
      </c>
      <c r="I42" s="131"/>
      <c r="J42" s="2"/>
    </row>
    <row r="43" spans="1:17" s="1" customFormat="1" x14ac:dyDescent="0.2">
      <c r="A43" s="121"/>
      <c r="B43" s="122"/>
      <c r="C43" s="122" t="s">
        <v>764</v>
      </c>
      <c r="D43" s="317">
        <f>D40+D41+D42</f>
        <v>96883.304893200024</v>
      </c>
      <c r="E43" s="318"/>
      <c r="F43" s="133">
        <f>F40+F42</f>
        <v>57585.988809999995</v>
      </c>
      <c r="G43" s="123" t="s">
        <v>106</v>
      </c>
      <c r="H43" s="133">
        <f>H40+H41+H42</f>
        <v>154469.2937032</v>
      </c>
      <c r="I43" s="2"/>
      <c r="J43" s="2"/>
    </row>
    <row r="44" spans="1:17" s="1" customFormat="1" ht="25.5" x14ac:dyDescent="0.2">
      <c r="A44" s="125" t="s">
        <v>144</v>
      </c>
      <c r="B44" s="126" t="s">
        <v>765</v>
      </c>
      <c r="C44" s="126" t="s">
        <v>766</v>
      </c>
      <c r="D44" s="313">
        <f>D43*1.075</f>
        <v>104149.55276019002</v>
      </c>
      <c r="E44" s="314"/>
      <c r="F44" s="132">
        <f>F43*1.075</f>
        <v>61904.93797074999</v>
      </c>
      <c r="G44" s="129" t="s">
        <v>106</v>
      </c>
      <c r="H44" s="132">
        <f>H43*1.075</f>
        <v>166054.49073093999</v>
      </c>
      <c r="I44" s="131"/>
      <c r="J44" s="2"/>
    </row>
    <row r="45" spans="1:17" s="1" customFormat="1" x14ac:dyDescent="0.2">
      <c r="A45" s="121"/>
      <c r="B45" s="122"/>
      <c r="C45" s="122" t="s">
        <v>767</v>
      </c>
      <c r="D45" s="317">
        <f>D44</f>
        <v>104149.55276019002</v>
      </c>
      <c r="E45" s="318"/>
      <c r="F45" s="133">
        <f>F44</f>
        <v>61904.93797074999</v>
      </c>
      <c r="G45" s="133" t="s">
        <v>106</v>
      </c>
      <c r="H45" s="133">
        <f>H44</f>
        <v>166054.49073093999</v>
      </c>
      <c r="I45" s="2"/>
      <c r="J45" s="2"/>
    </row>
    <row r="46" spans="1:17" s="1" customFormat="1" x14ac:dyDescent="0.2">
      <c r="A46" s="134"/>
      <c r="B46" s="126"/>
      <c r="C46" s="260"/>
      <c r="D46" s="261"/>
      <c r="E46" s="261"/>
      <c r="F46" s="261"/>
      <c r="G46" s="262"/>
      <c r="H46" s="126"/>
      <c r="I46" s="54"/>
      <c r="J46" s="54"/>
    </row>
    <row r="47" spans="1:17" s="1" customFormat="1" x14ac:dyDescent="0.2">
      <c r="A47" s="121"/>
      <c r="B47" s="122"/>
      <c r="C47" s="122" t="s">
        <v>768</v>
      </c>
      <c r="D47" s="317">
        <f>D45</f>
        <v>104149.55276019002</v>
      </c>
      <c r="E47" s="318"/>
      <c r="F47" s="133">
        <f>F45</f>
        <v>61904.93797074999</v>
      </c>
      <c r="G47" s="133" t="str">
        <f>G45</f>
        <v>--</v>
      </c>
      <c r="H47" s="133">
        <f>H45</f>
        <v>166054.49073093999</v>
      </c>
      <c r="I47" s="2"/>
      <c r="J47" s="2"/>
    </row>
    <row r="48" spans="1:17" ht="15.75" x14ac:dyDescent="0.25">
      <c r="A48" s="291" t="s">
        <v>769</v>
      </c>
      <c r="B48" s="292"/>
      <c r="C48" s="292"/>
      <c r="D48" s="292"/>
      <c r="E48" s="292"/>
      <c r="F48" s="292"/>
      <c r="G48" s="292"/>
      <c r="H48" s="293"/>
      <c r="I48" s="8"/>
      <c r="J48" s="8"/>
    </row>
    <row r="49" spans="1:10" s="1" customFormat="1" x14ac:dyDescent="0.2">
      <c r="A49" s="121"/>
      <c r="B49" s="122"/>
      <c r="C49" s="122" t="s">
        <v>770</v>
      </c>
      <c r="D49" s="317">
        <f>D47</f>
        <v>104149.55276019002</v>
      </c>
      <c r="E49" s="318"/>
      <c r="F49" s="133">
        <f>F47</f>
        <v>61904.93797074999</v>
      </c>
      <c r="G49" s="133" t="str">
        <f>G47</f>
        <v>--</v>
      </c>
      <c r="H49" s="133">
        <f>H47</f>
        <v>166054.49073093999</v>
      </c>
      <c r="I49" s="2"/>
      <c r="J49" s="2"/>
    </row>
    <row r="50" spans="1:10" ht="15.75" x14ac:dyDescent="0.25">
      <c r="A50" s="291" t="s">
        <v>771</v>
      </c>
      <c r="B50" s="292"/>
      <c r="C50" s="292"/>
      <c r="D50" s="292"/>
      <c r="E50" s="292"/>
      <c r="F50" s="292"/>
      <c r="G50" s="292"/>
      <c r="H50" s="293"/>
      <c r="I50" s="8"/>
      <c r="J50" s="8"/>
    </row>
    <row r="51" spans="1:10" s="1" customFormat="1" ht="25.5" x14ac:dyDescent="0.2">
      <c r="A51" s="125" t="s">
        <v>159</v>
      </c>
      <c r="B51" s="126" t="s">
        <v>772</v>
      </c>
      <c r="C51" s="126" t="s">
        <v>773</v>
      </c>
      <c r="D51" s="321" t="s">
        <v>106</v>
      </c>
      <c r="E51" s="322"/>
      <c r="F51" s="129" t="s">
        <v>106</v>
      </c>
      <c r="G51" s="132">
        <f>H49*12%</f>
        <v>19926.538887712799</v>
      </c>
      <c r="H51" s="132">
        <f>G51</f>
        <v>19926.538887712799</v>
      </c>
      <c r="I51" s="131"/>
      <c r="J51" s="2"/>
    </row>
    <row r="52" spans="1:10" s="1" customFormat="1" x14ac:dyDescent="0.2">
      <c r="A52" s="121"/>
      <c r="B52" s="122"/>
      <c r="C52" s="122" t="s">
        <v>774</v>
      </c>
      <c r="D52" s="317">
        <f>D49</f>
        <v>104149.55276019002</v>
      </c>
      <c r="E52" s="318"/>
      <c r="F52" s="133">
        <f>F49</f>
        <v>61904.93797074999</v>
      </c>
      <c r="G52" s="133">
        <f>G51</f>
        <v>19926.538887712799</v>
      </c>
      <c r="H52" s="133">
        <f>H51+H49</f>
        <v>185981.02961865277</v>
      </c>
      <c r="I52" s="2"/>
      <c r="J52" s="2"/>
    </row>
    <row r="53" spans="1:10" s="1" customFormat="1" x14ac:dyDescent="0.2">
      <c r="A53" s="319"/>
      <c r="B53" s="319"/>
      <c r="C53" s="319"/>
      <c r="D53" s="319"/>
      <c r="E53" s="319"/>
      <c r="F53" s="319"/>
      <c r="G53" s="319"/>
      <c r="H53" s="319"/>
      <c r="I53" s="2"/>
      <c r="J53" s="2"/>
    </row>
    <row r="54" spans="1:10" s="1" customFormat="1" x14ac:dyDescent="0.2">
      <c r="A54" s="26"/>
      <c r="B54" s="319"/>
      <c r="C54" s="319"/>
      <c r="D54" s="319"/>
      <c r="E54" s="320"/>
      <c r="F54" s="320"/>
      <c r="G54" s="320"/>
      <c r="H54" s="320"/>
      <c r="I54" s="2"/>
      <c r="J54" s="2"/>
    </row>
    <row r="55" spans="1:10" s="1" customFormat="1" x14ac:dyDescent="0.2">
      <c r="A55" s="319"/>
      <c r="B55" s="319"/>
      <c r="C55" s="319"/>
      <c r="D55" s="319"/>
      <c r="E55" s="319"/>
      <c r="F55" s="319"/>
      <c r="G55" s="319"/>
      <c r="H55" s="319"/>
      <c r="I55" s="2"/>
      <c r="J55" s="2"/>
    </row>
    <row r="56" spans="1:10" s="1" customFormat="1" x14ac:dyDescent="0.2">
      <c r="A56" s="26"/>
      <c r="B56" s="319" t="s">
        <v>53</v>
      </c>
      <c r="C56" s="319"/>
      <c r="D56" s="319"/>
      <c r="E56" s="323" t="s">
        <v>775</v>
      </c>
      <c r="F56" s="320"/>
      <c r="G56" s="320"/>
      <c r="H56" s="320"/>
      <c r="I56" s="2"/>
      <c r="J56" s="2"/>
    </row>
    <row r="57" spans="1:10" s="1" customFormat="1" x14ac:dyDescent="0.2">
      <c r="A57" s="319"/>
      <c r="B57" s="319"/>
      <c r="C57" s="319"/>
      <c r="D57" s="319"/>
      <c r="E57" s="319"/>
      <c r="F57" s="319"/>
      <c r="G57" s="319"/>
      <c r="H57" s="319"/>
      <c r="I57" s="2"/>
      <c r="J57" s="2"/>
    </row>
    <row r="58" spans="1:10" s="1" customFormat="1" x14ac:dyDescent="0.2">
      <c r="A58" s="26"/>
      <c r="B58" s="319" t="s">
        <v>55</v>
      </c>
      <c r="C58" s="319"/>
      <c r="D58" s="319"/>
      <c r="E58" s="323" t="s">
        <v>778</v>
      </c>
      <c r="F58" s="320"/>
      <c r="G58" s="320"/>
      <c r="H58" s="320"/>
      <c r="I58" s="2"/>
      <c r="J58" s="2"/>
    </row>
  </sheetData>
  <mergeCells count="59">
    <mergeCell ref="A55:H55"/>
    <mergeCell ref="B56:D56"/>
    <mergeCell ref="E56:H56"/>
    <mergeCell ref="A57:H57"/>
    <mergeCell ref="B58:D58"/>
    <mergeCell ref="E58:H58"/>
    <mergeCell ref="D41:E41"/>
    <mergeCell ref="D33:E33"/>
    <mergeCell ref="D32:E32"/>
    <mergeCell ref="B54:D54"/>
    <mergeCell ref="E54:H54"/>
    <mergeCell ref="D43:E43"/>
    <mergeCell ref="D44:E44"/>
    <mergeCell ref="D45:E45"/>
    <mergeCell ref="C46:G46"/>
    <mergeCell ref="D47:E47"/>
    <mergeCell ref="A48:H48"/>
    <mergeCell ref="D49:E49"/>
    <mergeCell ref="A50:H50"/>
    <mergeCell ref="D51:E51"/>
    <mergeCell ref="D52:E52"/>
    <mergeCell ref="A53:H53"/>
    <mergeCell ref="A21:H21"/>
    <mergeCell ref="A22:H22"/>
    <mergeCell ref="D23:E23"/>
    <mergeCell ref="D42:E42"/>
    <mergeCell ref="A25:H25"/>
    <mergeCell ref="A26:H26"/>
    <mergeCell ref="D27:E27"/>
    <mergeCell ref="D34:E34"/>
    <mergeCell ref="D35:E35"/>
    <mergeCell ref="A36:H36"/>
    <mergeCell ref="D28:E28"/>
    <mergeCell ref="D29:E29"/>
    <mergeCell ref="A37:H37"/>
    <mergeCell ref="D38:E38"/>
    <mergeCell ref="D39:E39"/>
    <mergeCell ref="D40:E40"/>
    <mergeCell ref="C2:H2"/>
    <mergeCell ref="A3:B3"/>
    <mergeCell ref="A8:F8"/>
    <mergeCell ref="B9:C9"/>
    <mergeCell ref="B10:F10"/>
    <mergeCell ref="B11:G11"/>
    <mergeCell ref="D30:E30"/>
    <mergeCell ref="D31:E31"/>
    <mergeCell ref="A24:H24"/>
    <mergeCell ref="B12:G12"/>
    <mergeCell ref="B14:G14"/>
    <mergeCell ref="B15:G15"/>
    <mergeCell ref="B16:G16"/>
    <mergeCell ref="A17:H17"/>
    <mergeCell ref="A18:A19"/>
    <mergeCell ref="B18:B19"/>
    <mergeCell ref="C18:C19"/>
    <mergeCell ref="D18:G18"/>
    <mergeCell ref="H18:H19"/>
    <mergeCell ref="D19:E19"/>
    <mergeCell ref="D20:E20"/>
  </mergeCells>
  <pageMargins left="0.7" right="0.7" top="0.75" bottom="0.75" header="0.3" footer="0.3"/>
  <pageSetup paperSize="9" scale="9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0" zoomScaleNormal="100" workbookViewId="0">
      <selection activeCell="D58" sqref="D58:G58"/>
    </sheetView>
  </sheetViews>
  <sheetFormatPr defaultRowHeight="12.75" outlineLevelRow="1" x14ac:dyDescent="0.2"/>
  <cols>
    <col min="1" max="1" width="8.83203125" style="142" customWidth="1"/>
    <col min="2" max="2" width="27.83203125" style="142" customWidth="1"/>
    <col min="3" max="3" width="72.6640625" style="142" customWidth="1"/>
    <col min="4" max="4" width="16.83203125" style="142" customWidth="1"/>
    <col min="5" max="7" width="14.83203125" style="142" customWidth="1"/>
    <col min="8" max="8" width="15.1640625" style="142" customWidth="1"/>
    <col min="9" max="256" width="9.33203125" style="142"/>
    <col min="257" max="257" width="8.83203125" style="142" customWidth="1"/>
    <col min="258" max="258" width="27.83203125" style="142" customWidth="1"/>
    <col min="259" max="259" width="72.6640625" style="142" customWidth="1"/>
    <col min="260" max="260" width="16.83203125" style="142" customWidth="1"/>
    <col min="261" max="263" width="14.83203125" style="142" customWidth="1"/>
    <col min="264" max="264" width="15.1640625" style="142" customWidth="1"/>
    <col min="265" max="512" width="9.33203125" style="142"/>
    <col min="513" max="513" width="8.83203125" style="142" customWidth="1"/>
    <col min="514" max="514" width="27.83203125" style="142" customWidth="1"/>
    <col min="515" max="515" width="72.6640625" style="142" customWidth="1"/>
    <col min="516" max="516" width="16.83203125" style="142" customWidth="1"/>
    <col min="517" max="519" width="14.83203125" style="142" customWidth="1"/>
    <col min="520" max="520" width="15.1640625" style="142" customWidth="1"/>
    <col min="521" max="768" width="9.33203125" style="142"/>
    <col min="769" max="769" width="8.83203125" style="142" customWidth="1"/>
    <col min="770" max="770" width="27.83203125" style="142" customWidth="1"/>
    <col min="771" max="771" width="72.6640625" style="142" customWidth="1"/>
    <col min="772" max="772" width="16.83203125" style="142" customWidth="1"/>
    <col min="773" max="775" width="14.83203125" style="142" customWidth="1"/>
    <col min="776" max="776" width="15.1640625" style="142" customWidth="1"/>
    <col min="777" max="1024" width="9.33203125" style="142"/>
    <col min="1025" max="1025" width="8.83203125" style="142" customWidth="1"/>
    <col min="1026" max="1026" width="27.83203125" style="142" customWidth="1"/>
    <col min="1027" max="1027" width="72.6640625" style="142" customWidth="1"/>
    <col min="1028" max="1028" width="16.83203125" style="142" customWidth="1"/>
    <col min="1029" max="1031" width="14.83203125" style="142" customWidth="1"/>
    <col min="1032" max="1032" width="15.1640625" style="142" customWidth="1"/>
    <col min="1033" max="1280" width="9.33203125" style="142"/>
    <col min="1281" max="1281" width="8.83203125" style="142" customWidth="1"/>
    <col min="1282" max="1282" width="27.83203125" style="142" customWidth="1"/>
    <col min="1283" max="1283" width="72.6640625" style="142" customWidth="1"/>
    <col min="1284" max="1284" width="16.83203125" style="142" customWidth="1"/>
    <col min="1285" max="1287" width="14.83203125" style="142" customWidth="1"/>
    <col min="1288" max="1288" width="15.1640625" style="142" customWidth="1"/>
    <col min="1289" max="1536" width="9.33203125" style="142"/>
    <col min="1537" max="1537" width="8.83203125" style="142" customWidth="1"/>
    <col min="1538" max="1538" width="27.83203125" style="142" customWidth="1"/>
    <col min="1539" max="1539" width="72.6640625" style="142" customWidth="1"/>
    <col min="1540" max="1540" width="16.83203125" style="142" customWidth="1"/>
    <col min="1541" max="1543" width="14.83203125" style="142" customWidth="1"/>
    <col min="1544" max="1544" width="15.1640625" style="142" customWidth="1"/>
    <col min="1545" max="1792" width="9.33203125" style="142"/>
    <col min="1793" max="1793" width="8.83203125" style="142" customWidth="1"/>
    <col min="1794" max="1794" width="27.83203125" style="142" customWidth="1"/>
    <col min="1795" max="1795" width="72.6640625" style="142" customWidth="1"/>
    <col min="1796" max="1796" width="16.83203125" style="142" customWidth="1"/>
    <col min="1797" max="1799" width="14.83203125" style="142" customWidth="1"/>
    <col min="1800" max="1800" width="15.1640625" style="142" customWidth="1"/>
    <col min="1801" max="2048" width="9.33203125" style="142"/>
    <col min="2049" max="2049" width="8.83203125" style="142" customWidth="1"/>
    <col min="2050" max="2050" width="27.83203125" style="142" customWidth="1"/>
    <col min="2051" max="2051" width="72.6640625" style="142" customWidth="1"/>
    <col min="2052" max="2052" width="16.83203125" style="142" customWidth="1"/>
    <col min="2053" max="2055" width="14.83203125" style="142" customWidth="1"/>
    <col min="2056" max="2056" width="15.1640625" style="142" customWidth="1"/>
    <col min="2057" max="2304" width="9.33203125" style="142"/>
    <col min="2305" max="2305" width="8.83203125" style="142" customWidth="1"/>
    <col min="2306" max="2306" width="27.83203125" style="142" customWidth="1"/>
    <col min="2307" max="2307" width="72.6640625" style="142" customWidth="1"/>
    <col min="2308" max="2308" width="16.83203125" style="142" customWidth="1"/>
    <col min="2309" max="2311" width="14.83203125" style="142" customWidth="1"/>
    <col min="2312" max="2312" width="15.1640625" style="142" customWidth="1"/>
    <col min="2313" max="2560" width="9.33203125" style="142"/>
    <col min="2561" max="2561" width="8.83203125" style="142" customWidth="1"/>
    <col min="2562" max="2562" width="27.83203125" style="142" customWidth="1"/>
    <col min="2563" max="2563" width="72.6640625" style="142" customWidth="1"/>
    <col min="2564" max="2564" width="16.83203125" style="142" customWidth="1"/>
    <col min="2565" max="2567" width="14.83203125" style="142" customWidth="1"/>
    <col min="2568" max="2568" width="15.1640625" style="142" customWidth="1"/>
    <col min="2569" max="2816" width="9.33203125" style="142"/>
    <col min="2817" max="2817" width="8.83203125" style="142" customWidth="1"/>
    <col min="2818" max="2818" width="27.83203125" style="142" customWidth="1"/>
    <col min="2819" max="2819" width="72.6640625" style="142" customWidth="1"/>
    <col min="2820" max="2820" width="16.83203125" style="142" customWidth="1"/>
    <col min="2821" max="2823" width="14.83203125" style="142" customWidth="1"/>
    <col min="2824" max="2824" width="15.1640625" style="142" customWidth="1"/>
    <col min="2825" max="3072" width="9.33203125" style="142"/>
    <col min="3073" max="3073" width="8.83203125" style="142" customWidth="1"/>
    <col min="3074" max="3074" width="27.83203125" style="142" customWidth="1"/>
    <col min="3075" max="3075" width="72.6640625" style="142" customWidth="1"/>
    <col min="3076" max="3076" width="16.83203125" style="142" customWidth="1"/>
    <col min="3077" max="3079" width="14.83203125" style="142" customWidth="1"/>
    <col min="3080" max="3080" width="15.1640625" style="142" customWidth="1"/>
    <col min="3081" max="3328" width="9.33203125" style="142"/>
    <col min="3329" max="3329" width="8.83203125" style="142" customWidth="1"/>
    <col min="3330" max="3330" width="27.83203125" style="142" customWidth="1"/>
    <col min="3331" max="3331" width="72.6640625" style="142" customWidth="1"/>
    <col min="3332" max="3332" width="16.83203125" style="142" customWidth="1"/>
    <col min="3333" max="3335" width="14.83203125" style="142" customWidth="1"/>
    <col min="3336" max="3336" width="15.1640625" style="142" customWidth="1"/>
    <col min="3337" max="3584" width="9.33203125" style="142"/>
    <col min="3585" max="3585" width="8.83203125" style="142" customWidth="1"/>
    <col min="3586" max="3586" width="27.83203125" style="142" customWidth="1"/>
    <col min="3587" max="3587" width="72.6640625" style="142" customWidth="1"/>
    <col min="3588" max="3588" width="16.83203125" style="142" customWidth="1"/>
    <col min="3589" max="3591" width="14.83203125" style="142" customWidth="1"/>
    <col min="3592" max="3592" width="15.1640625" style="142" customWidth="1"/>
    <col min="3593" max="3840" width="9.33203125" style="142"/>
    <col min="3841" max="3841" width="8.83203125" style="142" customWidth="1"/>
    <col min="3842" max="3842" width="27.83203125" style="142" customWidth="1"/>
    <col min="3843" max="3843" width="72.6640625" style="142" customWidth="1"/>
    <col min="3844" max="3844" width="16.83203125" style="142" customWidth="1"/>
    <col min="3845" max="3847" width="14.83203125" style="142" customWidth="1"/>
    <col min="3848" max="3848" width="15.1640625" style="142" customWidth="1"/>
    <col min="3849" max="4096" width="9.33203125" style="142"/>
    <col min="4097" max="4097" width="8.83203125" style="142" customWidth="1"/>
    <col min="4098" max="4098" width="27.83203125" style="142" customWidth="1"/>
    <col min="4099" max="4099" width="72.6640625" style="142" customWidth="1"/>
    <col min="4100" max="4100" width="16.83203125" style="142" customWidth="1"/>
    <col min="4101" max="4103" width="14.83203125" style="142" customWidth="1"/>
    <col min="4104" max="4104" width="15.1640625" style="142" customWidth="1"/>
    <col min="4105" max="4352" width="9.33203125" style="142"/>
    <col min="4353" max="4353" width="8.83203125" style="142" customWidth="1"/>
    <col min="4354" max="4354" width="27.83203125" style="142" customWidth="1"/>
    <col min="4355" max="4355" width="72.6640625" style="142" customWidth="1"/>
    <col min="4356" max="4356" width="16.83203125" style="142" customWidth="1"/>
    <col min="4357" max="4359" width="14.83203125" style="142" customWidth="1"/>
    <col min="4360" max="4360" width="15.1640625" style="142" customWidth="1"/>
    <col min="4361" max="4608" width="9.33203125" style="142"/>
    <col min="4609" max="4609" width="8.83203125" style="142" customWidth="1"/>
    <col min="4610" max="4610" width="27.83203125" style="142" customWidth="1"/>
    <col min="4611" max="4611" width="72.6640625" style="142" customWidth="1"/>
    <col min="4612" max="4612" width="16.83203125" style="142" customWidth="1"/>
    <col min="4613" max="4615" width="14.83203125" style="142" customWidth="1"/>
    <col min="4616" max="4616" width="15.1640625" style="142" customWidth="1"/>
    <col min="4617" max="4864" width="9.33203125" style="142"/>
    <col min="4865" max="4865" width="8.83203125" style="142" customWidth="1"/>
    <col min="4866" max="4866" width="27.83203125" style="142" customWidth="1"/>
    <col min="4867" max="4867" width="72.6640625" style="142" customWidth="1"/>
    <col min="4868" max="4868" width="16.83203125" style="142" customWidth="1"/>
    <col min="4869" max="4871" width="14.83203125" style="142" customWidth="1"/>
    <col min="4872" max="4872" width="15.1640625" style="142" customWidth="1"/>
    <col min="4873" max="5120" width="9.33203125" style="142"/>
    <col min="5121" max="5121" width="8.83203125" style="142" customWidth="1"/>
    <col min="5122" max="5122" width="27.83203125" style="142" customWidth="1"/>
    <col min="5123" max="5123" width="72.6640625" style="142" customWidth="1"/>
    <col min="5124" max="5124" width="16.83203125" style="142" customWidth="1"/>
    <col min="5125" max="5127" width="14.83203125" style="142" customWidth="1"/>
    <col min="5128" max="5128" width="15.1640625" style="142" customWidth="1"/>
    <col min="5129" max="5376" width="9.33203125" style="142"/>
    <col min="5377" max="5377" width="8.83203125" style="142" customWidth="1"/>
    <col min="5378" max="5378" width="27.83203125" style="142" customWidth="1"/>
    <col min="5379" max="5379" width="72.6640625" style="142" customWidth="1"/>
    <col min="5380" max="5380" width="16.83203125" style="142" customWidth="1"/>
    <col min="5381" max="5383" width="14.83203125" style="142" customWidth="1"/>
    <col min="5384" max="5384" width="15.1640625" style="142" customWidth="1"/>
    <col min="5385" max="5632" width="9.33203125" style="142"/>
    <col min="5633" max="5633" width="8.83203125" style="142" customWidth="1"/>
    <col min="5634" max="5634" width="27.83203125" style="142" customWidth="1"/>
    <col min="5635" max="5635" width="72.6640625" style="142" customWidth="1"/>
    <col min="5636" max="5636" width="16.83203125" style="142" customWidth="1"/>
    <col min="5637" max="5639" width="14.83203125" style="142" customWidth="1"/>
    <col min="5640" max="5640" width="15.1640625" style="142" customWidth="1"/>
    <col min="5641" max="5888" width="9.33203125" style="142"/>
    <col min="5889" max="5889" width="8.83203125" style="142" customWidth="1"/>
    <col min="5890" max="5890" width="27.83203125" style="142" customWidth="1"/>
    <col min="5891" max="5891" width="72.6640625" style="142" customWidth="1"/>
    <col min="5892" max="5892" width="16.83203125" style="142" customWidth="1"/>
    <col min="5893" max="5895" width="14.83203125" style="142" customWidth="1"/>
    <col min="5896" max="5896" width="15.1640625" style="142" customWidth="1"/>
    <col min="5897" max="6144" width="9.33203125" style="142"/>
    <col min="6145" max="6145" width="8.83203125" style="142" customWidth="1"/>
    <col min="6146" max="6146" width="27.83203125" style="142" customWidth="1"/>
    <col min="6147" max="6147" width="72.6640625" style="142" customWidth="1"/>
    <col min="6148" max="6148" width="16.83203125" style="142" customWidth="1"/>
    <col min="6149" max="6151" width="14.83203125" style="142" customWidth="1"/>
    <col min="6152" max="6152" width="15.1640625" style="142" customWidth="1"/>
    <col min="6153" max="6400" width="9.33203125" style="142"/>
    <col min="6401" max="6401" width="8.83203125" style="142" customWidth="1"/>
    <col min="6402" max="6402" width="27.83203125" style="142" customWidth="1"/>
    <col min="6403" max="6403" width="72.6640625" style="142" customWidth="1"/>
    <col min="6404" max="6404" width="16.83203125" style="142" customWidth="1"/>
    <col min="6405" max="6407" width="14.83203125" style="142" customWidth="1"/>
    <col min="6408" max="6408" width="15.1640625" style="142" customWidth="1"/>
    <col min="6409" max="6656" width="9.33203125" style="142"/>
    <col min="6657" max="6657" width="8.83203125" style="142" customWidth="1"/>
    <col min="6658" max="6658" width="27.83203125" style="142" customWidth="1"/>
    <col min="6659" max="6659" width="72.6640625" style="142" customWidth="1"/>
    <col min="6660" max="6660" width="16.83203125" style="142" customWidth="1"/>
    <col min="6661" max="6663" width="14.83203125" style="142" customWidth="1"/>
    <col min="6664" max="6664" width="15.1640625" style="142" customWidth="1"/>
    <col min="6665" max="6912" width="9.33203125" style="142"/>
    <col min="6913" max="6913" width="8.83203125" style="142" customWidth="1"/>
    <col min="6914" max="6914" width="27.83203125" style="142" customWidth="1"/>
    <col min="6915" max="6915" width="72.6640625" style="142" customWidth="1"/>
    <col min="6916" max="6916" width="16.83203125" style="142" customWidth="1"/>
    <col min="6917" max="6919" width="14.83203125" style="142" customWidth="1"/>
    <col min="6920" max="6920" width="15.1640625" style="142" customWidth="1"/>
    <col min="6921" max="7168" width="9.33203125" style="142"/>
    <col min="7169" max="7169" width="8.83203125" style="142" customWidth="1"/>
    <col min="7170" max="7170" width="27.83203125" style="142" customWidth="1"/>
    <col min="7171" max="7171" width="72.6640625" style="142" customWidth="1"/>
    <col min="7172" max="7172" width="16.83203125" style="142" customWidth="1"/>
    <col min="7173" max="7175" width="14.83203125" style="142" customWidth="1"/>
    <col min="7176" max="7176" width="15.1640625" style="142" customWidth="1"/>
    <col min="7177" max="7424" width="9.33203125" style="142"/>
    <col min="7425" max="7425" width="8.83203125" style="142" customWidth="1"/>
    <col min="7426" max="7426" width="27.83203125" style="142" customWidth="1"/>
    <col min="7427" max="7427" width="72.6640625" style="142" customWidth="1"/>
    <col min="7428" max="7428" width="16.83203125" style="142" customWidth="1"/>
    <col min="7429" max="7431" width="14.83203125" style="142" customWidth="1"/>
    <col min="7432" max="7432" width="15.1640625" style="142" customWidth="1"/>
    <col min="7433" max="7680" width="9.33203125" style="142"/>
    <col min="7681" max="7681" width="8.83203125" style="142" customWidth="1"/>
    <col min="7682" max="7682" width="27.83203125" style="142" customWidth="1"/>
    <col min="7683" max="7683" width="72.6640625" style="142" customWidth="1"/>
    <col min="7684" max="7684" width="16.83203125" style="142" customWidth="1"/>
    <col min="7685" max="7687" width="14.83203125" style="142" customWidth="1"/>
    <col min="7688" max="7688" width="15.1640625" style="142" customWidth="1"/>
    <col min="7689" max="7936" width="9.33203125" style="142"/>
    <col min="7937" max="7937" width="8.83203125" style="142" customWidth="1"/>
    <col min="7938" max="7938" width="27.83203125" style="142" customWidth="1"/>
    <col min="7939" max="7939" width="72.6640625" style="142" customWidth="1"/>
    <col min="7940" max="7940" width="16.83203125" style="142" customWidth="1"/>
    <col min="7941" max="7943" width="14.83203125" style="142" customWidth="1"/>
    <col min="7944" max="7944" width="15.1640625" style="142" customWidth="1"/>
    <col min="7945" max="8192" width="9.33203125" style="142"/>
    <col min="8193" max="8193" width="8.83203125" style="142" customWidth="1"/>
    <col min="8194" max="8194" width="27.83203125" style="142" customWidth="1"/>
    <col min="8195" max="8195" width="72.6640625" style="142" customWidth="1"/>
    <col min="8196" max="8196" width="16.83203125" style="142" customWidth="1"/>
    <col min="8197" max="8199" width="14.83203125" style="142" customWidth="1"/>
    <col min="8200" max="8200" width="15.1640625" style="142" customWidth="1"/>
    <col min="8201" max="8448" width="9.33203125" style="142"/>
    <col min="8449" max="8449" width="8.83203125" style="142" customWidth="1"/>
    <col min="8450" max="8450" width="27.83203125" style="142" customWidth="1"/>
    <col min="8451" max="8451" width="72.6640625" style="142" customWidth="1"/>
    <col min="8452" max="8452" width="16.83203125" style="142" customWidth="1"/>
    <col min="8453" max="8455" width="14.83203125" style="142" customWidth="1"/>
    <col min="8456" max="8456" width="15.1640625" style="142" customWidth="1"/>
    <col min="8457" max="8704" width="9.33203125" style="142"/>
    <col min="8705" max="8705" width="8.83203125" style="142" customWidth="1"/>
    <col min="8706" max="8706" width="27.83203125" style="142" customWidth="1"/>
    <col min="8707" max="8707" width="72.6640625" style="142" customWidth="1"/>
    <col min="8708" max="8708" width="16.83203125" style="142" customWidth="1"/>
    <col min="8709" max="8711" width="14.83203125" style="142" customWidth="1"/>
    <col min="8712" max="8712" width="15.1640625" style="142" customWidth="1"/>
    <col min="8713" max="8960" width="9.33203125" style="142"/>
    <col min="8961" max="8961" width="8.83203125" style="142" customWidth="1"/>
    <col min="8962" max="8962" width="27.83203125" style="142" customWidth="1"/>
    <col min="8963" max="8963" width="72.6640625" style="142" customWidth="1"/>
    <col min="8964" max="8964" width="16.83203125" style="142" customWidth="1"/>
    <col min="8965" max="8967" width="14.83203125" style="142" customWidth="1"/>
    <col min="8968" max="8968" width="15.1640625" style="142" customWidth="1"/>
    <col min="8969" max="9216" width="9.33203125" style="142"/>
    <col min="9217" max="9217" width="8.83203125" style="142" customWidth="1"/>
    <col min="9218" max="9218" width="27.83203125" style="142" customWidth="1"/>
    <col min="9219" max="9219" width="72.6640625" style="142" customWidth="1"/>
    <col min="9220" max="9220" width="16.83203125" style="142" customWidth="1"/>
    <col min="9221" max="9223" width="14.83203125" style="142" customWidth="1"/>
    <col min="9224" max="9224" width="15.1640625" style="142" customWidth="1"/>
    <col min="9225" max="9472" width="9.33203125" style="142"/>
    <col min="9473" max="9473" width="8.83203125" style="142" customWidth="1"/>
    <col min="9474" max="9474" width="27.83203125" style="142" customWidth="1"/>
    <col min="9475" max="9475" width="72.6640625" style="142" customWidth="1"/>
    <col min="9476" max="9476" width="16.83203125" style="142" customWidth="1"/>
    <col min="9477" max="9479" width="14.83203125" style="142" customWidth="1"/>
    <col min="9480" max="9480" width="15.1640625" style="142" customWidth="1"/>
    <col min="9481" max="9728" width="9.33203125" style="142"/>
    <col min="9729" max="9729" width="8.83203125" style="142" customWidth="1"/>
    <col min="9730" max="9730" width="27.83203125" style="142" customWidth="1"/>
    <col min="9731" max="9731" width="72.6640625" style="142" customWidth="1"/>
    <col min="9732" max="9732" width="16.83203125" style="142" customWidth="1"/>
    <col min="9733" max="9735" width="14.83203125" style="142" customWidth="1"/>
    <col min="9736" max="9736" width="15.1640625" style="142" customWidth="1"/>
    <col min="9737" max="9984" width="9.33203125" style="142"/>
    <col min="9985" max="9985" width="8.83203125" style="142" customWidth="1"/>
    <col min="9986" max="9986" width="27.83203125" style="142" customWidth="1"/>
    <col min="9987" max="9987" width="72.6640625" style="142" customWidth="1"/>
    <col min="9988" max="9988" width="16.83203125" style="142" customWidth="1"/>
    <col min="9989" max="9991" width="14.83203125" style="142" customWidth="1"/>
    <col min="9992" max="9992" width="15.1640625" style="142" customWidth="1"/>
    <col min="9993" max="10240" width="9.33203125" style="142"/>
    <col min="10241" max="10241" width="8.83203125" style="142" customWidth="1"/>
    <col min="10242" max="10242" width="27.83203125" style="142" customWidth="1"/>
    <col min="10243" max="10243" width="72.6640625" style="142" customWidth="1"/>
    <col min="10244" max="10244" width="16.83203125" style="142" customWidth="1"/>
    <col min="10245" max="10247" width="14.83203125" style="142" customWidth="1"/>
    <col min="10248" max="10248" width="15.1640625" style="142" customWidth="1"/>
    <col min="10249" max="10496" width="9.33203125" style="142"/>
    <col min="10497" max="10497" width="8.83203125" style="142" customWidth="1"/>
    <col min="10498" max="10498" width="27.83203125" style="142" customWidth="1"/>
    <col min="10499" max="10499" width="72.6640625" style="142" customWidth="1"/>
    <col min="10500" max="10500" width="16.83203125" style="142" customWidth="1"/>
    <col min="10501" max="10503" width="14.83203125" style="142" customWidth="1"/>
    <col min="10504" max="10504" width="15.1640625" style="142" customWidth="1"/>
    <col min="10505" max="10752" width="9.33203125" style="142"/>
    <col min="10753" max="10753" width="8.83203125" style="142" customWidth="1"/>
    <col min="10754" max="10754" width="27.83203125" style="142" customWidth="1"/>
    <col min="10755" max="10755" width="72.6640625" style="142" customWidth="1"/>
    <col min="10756" max="10756" width="16.83203125" style="142" customWidth="1"/>
    <col min="10757" max="10759" width="14.83203125" style="142" customWidth="1"/>
    <col min="10760" max="10760" width="15.1640625" style="142" customWidth="1"/>
    <col min="10761" max="11008" width="9.33203125" style="142"/>
    <col min="11009" max="11009" width="8.83203125" style="142" customWidth="1"/>
    <col min="11010" max="11010" width="27.83203125" style="142" customWidth="1"/>
    <col min="11011" max="11011" width="72.6640625" style="142" customWidth="1"/>
    <col min="11012" max="11012" width="16.83203125" style="142" customWidth="1"/>
    <col min="11013" max="11015" width="14.83203125" style="142" customWidth="1"/>
    <col min="11016" max="11016" width="15.1640625" style="142" customWidth="1"/>
    <col min="11017" max="11264" width="9.33203125" style="142"/>
    <col min="11265" max="11265" width="8.83203125" style="142" customWidth="1"/>
    <col min="11266" max="11266" width="27.83203125" style="142" customWidth="1"/>
    <col min="11267" max="11267" width="72.6640625" style="142" customWidth="1"/>
    <col min="11268" max="11268" width="16.83203125" style="142" customWidth="1"/>
    <col min="11269" max="11271" width="14.83203125" style="142" customWidth="1"/>
    <col min="11272" max="11272" width="15.1640625" style="142" customWidth="1"/>
    <col min="11273" max="11520" width="9.33203125" style="142"/>
    <col min="11521" max="11521" width="8.83203125" style="142" customWidth="1"/>
    <col min="11522" max="11522" width="27.83203125" style="142" customWidth="1"/>
    <col min="11523" max="11523" width="72.6640625" style="142" customWidth="1"/>
    <col min="11524" max="11524" width="16.83203125" style="142" customWidth="1"/>
    <col min="11525" max="11527" width="14.83203125" style="142" customWidth="1"/>
    <col min="11528" max="11528" width="15.1640625" style="142" customWidth="1"/>
    <col min="11529" max="11776" width="9.33203125" style="142"/>
    <col min="11777" max="11777" width="8.83203125" style="142" customWidth="1"/>
    <col min="11778" max="11778" width="27.83203125" style="142" customWidth="1"/>
    <col min="11779" max="11779" width="72.6640625" style="142" customWidth="1"/>
    <col min="11780" max="11780" width="16.83203125" style="142" customWidth="1"/>
    <col min="11781" max="11783" width="14.83203125" style="142" customWidth="1"/>
    <col min="11784" max="11784" width="15.1640625" style="142" customWidth="1"/>
    <col min="11785" max="12032" width="9.33203125" style="142"/>
    <col min="12033" max="12033" width="8.83203125" style="142" customWidth="1"/>
    <col min="12034" max="12034" width="27.83203125" style="142" customWidth="1"/>
    <col min="12035" max="12035" width="72.6640625" style="142" customWidth="1"/>
    <col min="12036" max="12036" width="16.83203125" style="142" customWidth="1"/>
    <col min="12037" max="12039" width="14.83203125" style="142" customWidth="1"/>
    <col min="12040" max="12040" width="15.1640625" style="142" customWidth="1"/>
    <col min="12041" max="12288" width="9.33203125" style="142"/>
    <col min="12289" max="12289" width="8.83203125" style="142" customWidth="1"/>
    <col min="12290" max="12290" width="27.83203125" style="142" customWidth="1"/>
    <col min="12291" max="12291" width="72.6640625" style="142" customWidth="1"/>
    <col min="12292" max="12292" width="16.83203125" style="142" customWidth="1"/>
    <col min="12293" max="12295" width="14.83203125" style="142" customWidth="1"/>
    <col min="12296" max="12296" width="15.1640625" style="142" customWidth="1"/>
    <col min="12297" max="12544" width="9.33203125" style="142"/>
    <col min="12545" max="12545" width="8.83203125" style="142" customWidth="1"/>
    <col min="12546" max="12546" width="27.83203125" style="142" customWidth="1"/>
    <col min="12547" max="12547" width="72.6640625" style="142" customWidth="1"/>
    <col min="12548" max="12548" width="16.83203125" style="142" customWidth="1"/>
    <col min="12549" max="12551" width="14.83203125" style="142" customWidth="1"/>
    <col min="12552" max="12552" width="15.1640625" style="142" customWidth="1"/>
    <col min="12553" max="12800" width="9.33203125" style="142"/>
    <col min="12801" max="12801" width="8.83203125" style="142" customWidth="1"/>
    <col min="12802" max="12802" width="27.83203125" style="142" customWidth="1"/>
    <col min="12803" max="12803" width="72.6640625" style="142" customWidth="1"/>
    <col min="12804" max="12804" width="16.83203125" style="142" customWidth="1"/>
    <col min="12805" max="12807" width="14.83203125" style="142" customWidth="1"/>
    <col min="12808" max="12808" width="15.1640625" style="142" customWidth="1"/>
    <col min="12809" max="13056" width="9.33203125" style="142"/>
    <col min="13057" max="13057" width="8.83203125" style="142" customWidth="1"/>
    <col min="13058" max="13058" width="27.83203125" style="142" customWidth="1"/>
    <col min="13059" max="13059" width="72.6640625" style="142" customWidth="1"/>
    <col min="13060" max="13060" width="16.83203125" style="142" customWidth="1"/>
    <col min="13061" max="13063" width="14.83203125" style="142" customWidth="1"/>
    <col min="13064" max="13064" width="15.1640625" style="142" customWidth="1"/>
    <col min="13065" max="13312" width="9.33203125" style="142"/>
    <col min="13313" max="13313" width="8.83203125" style="142" customWidth="1"/>
    <col min="13314" max="13314" width="27.83203125" style="142" customWidth="1"/>
    <col min="13315" max="13315" width="72.6640625" style="142" customWidth="1"/>
    <col min="13316" max="13316" width="16.83203125" style="142" customWidth="1"/>
    <col min="13317" max="13319" width="14.83203125" style="142" customWidth="1"/>
    <col min="13320" max="13320" width="15.1640625" style="142" customWidth="1"/>
    <col min="13321" max="13568" width="9.33203125" style="142"/>
    <col min="13569" max="13569" width="8.83203125" style="142" customWidth="1"/>
    <col min="13570" max="13570" width="27.83203125" style="142" customWidth="1"/>
    <col min="13571" max="13571" width="72.6640625" style="142" customWidth="1"/>
    <col min="13572" max="13572" width="16.83203125" style="142" customWidth="1"/>
    <col min="13573" max="13575" width="14.83203125" style="142" customWidth="1"/>
    <col min="13576" max="13576" width="15.1640625" style="142" customWidth="1"/>
    <col min="13577" max="13824" width="9.33203125" style="142"/>
    <col min="13825" max="13825" width="8.83203125" style="142" customWidth="1"/>
    <col min="13826" max="13826" width="27.83203125" style="142" customWidth="1"/>
    <col min="13827" max="13827" width="72.6640625" style="142" customWidth="1"/>
    <col min="13828" max="13828" width="16.83203125" style="142" customWidth="1"/>
    <col min="13829" max="13831" width="14.83203125" style="142" customWidth="1"/>
    <col min="13832" max="13832" width="15.1640625" style="142" customWidth="1"/>
    <col min="13833" max="14080" width="9.33203125" style="142"/>
    <col min="14081" max="14081" width="8.83203125" style="142" customWidth="1"/>
    <col min="14082" max="14082" width="27.83203125" style="142" customWidth="1"/>
    <col min="14083" max="14083" width="72.6640625" style="142" customWidth="1"/>
    <col min="14084" max="14084" width="16.83203125" style="142" customWidth="1"/>
    <col min="14085" max="14087" width="14.83203125" style="142" customWidth="1"/>
    <col min="14088" max="14088" width="15.1640625" style="142" customWidth="1"/>
    <col min="14089" max="14336" width="9.33203125" style="142"/>
    <col min="14337" max="14337" width="8.83203125" style="142" customWidth="1"/>
    <col min="14338" max="14338" width="27.83203125" style="142" customWidth="1"/>
    <col min="14339" max="14339" width="72.6640625" style="142" customWidth="1"/>
    <col min="14340" max="14340" width="16.83203125" style="142" customWidth="1"/>
    <col min="14341" max="14343" width="14.83203125" style="142" customWidth="1"/>
    <col min="14344" max="14344" width="15.1640625" style="142" customWidth="1"/>
    <col min="14345" max="14592" width="9.33203125" style="142"/>
    <col min="14593" max="14593" width="8.83203125" style="142" customWidth="1"/>
    <col min="14594" max="14594" width="27.83203125" style="142" customWidth="1"/>
    <col min="14595" max="14595" width="72.6640625" style="142" customWidth="1"/>
    <col min="14596" max="14596" width="16.83203125" style="142" customWidth="1"/>
    <col min="14597" max="14599" width="14.83203125" style="142" customWidth="1"/>
    <col min="14600" max="14600" width="15.1640625" style="142" customWidth="1"/>
    <col min="14601" max="14848" width="9.33203125" style="142"/>
    <col min="14849" max="14849" width="8.83203125" style="142" customWidth="1"/>
    <col min="14850" max="14850" width="27.83203125" style="142" customWidth="1"/>
    <col min="14851" max="14851" width="72.6640625" style="142" customWidth="1"/>
    <col min="14852" max="14852" width="16.83203125" style="142" customWidth="1"/>
    <col min="14853" max="14855" width="14.83203125" style="142" customWidth="1"/>
    <col min="14856" max="14856" width="15.1640625" style="142" customWidth="1"/>
    <col min="14857" max="15104" width="9.33203125" style="142"/>
    <col min="15105" max="15105" width="8.83203125" style="142" customWidth="1"/>
    <col min="15106" max="15106" width="27.83203125" style="142" customWidth="1"/>
    <col min="15107" max="15107" width="72.6640625" style="142" customWidth="1"/>
    <col min="15108" max="15108" width="16.83203125" style="142" customWidth="1"/>
    <col min="15109" max="15111" width="14.83203125" style="142" customWidth="1"/>
    <col min="15112" max="15112" width="15.1640625" style="142" customWidth="1"/>
    <col min="15113" max="15360" width="9.33203125" style="142"/>
    <col min="15361" max="15361" width="8.83203125" style="142" customWidth="1"/>
    <col min="15362" max="15362" width="27.83203125" style="142" customWidth="1"/>
    <col min="15363" max="15363" width="72.6640625" style="142" customWidth="1"/>
    <col min="15364" max="15364" width="16.83203125" style="142" customWidth="1"/>
    <col min="15365" max="15367" width="14.83203125" style="142" customWidth="1"/>
    <col min="15368" max="15368" width="15.1640625" style="142" customWidth="1"/>
    <col min="15369" max="15616" width="9.33203125" style="142"/>
    <col min="15617" max="15617" width="8.83203125" style="142" customWidth="1"/>
    <col min="15618" max="15618" width="27.83203125" style="142" customWidth="1"/>
    <col min="15619" max="15619" width="72.6640625" style="142" customWidth="1"/>
    <col min="15620" max="15620" width="16.83203125" style="142" customWidth="1"/>
    <col min="15621" max="15623" width="14.83203125" style="142" customWidth="1"/>
    <col min="15624" max="15624" width="15.1640625" style="142" customWidth="1"/>
    <col min="15625" max="15872" width="9.33203125" style="142"/>
    <col min="15873" max="15873" width="8.83203125" style="142" customWidth="1"/>
    <col min="15874" max="15874" width="27.83203125" style="142" customWidth="1"/>
    <col min="15875" max="15875" width="72.6640625" style="142" customWidth="1"/>
    <col min="15876" max="15876" width="16.83203125" style="142" customWidth="1"/>
    <col min="15877" max="15879" width="14.83203125" style="142" customWidth="1"/>
    <col min="15880" max="15880" width="15.1640625" style="142" customWidth="1"/>
    <col min="15881" max="16128" width="9.33203125" style="142"/>
    <col min="16129" max="16129" width="8.83203125" style="142" customWidth="1"/>
    <col min="16130" max="16130" width="27.83203125" style="142" customWidth="1"/>
    <col min="16131" max="16131" width="72.6640625" style="142" customWidth="1"/>
    <col min="16132" max="16132" width="16.83203125" style="142" customWidth="1"/>
    <col min="16133" max="16135" width="14.83203125" style="142" customWidth="1"/>
    <col min="16136" max="16136" width="15.1640625" style="142" customWidth="1"/>
    <col min="16137" max="16384" width="9.33203125" style="142"/>
  </cols>
  <sheetData>
    <row r="1" spans="1:12" s="136" customFormat="1" x14ac:dyDescent="0.2">
      <c r="E1" s="137"/>
      <c r="F1" s="138" t="s">
        <v>0</v>
      </c>
      <c r="G1" s="139" t="s">
        <v>1</v>
      </c>
    </row>
    <row r="2" spans="1:12" ht="28.5" customHeight="1" x14ac:dyDescent="0.2">
      <c r="A2" s="140" t="s">
        <v>2</v>
      </c>
      <c r="B2" s="140"/>
      <c r="C2" s="330" t="s">
        <v>779</v>
      </c>
      <c r="D2" s="330"/>
      <c r="E2" s="330"/>
      <c r="F2" s="330"/>
      <c r="G2" s="330"/>
      <c r="H2" s="141"/>
      <c r="I2" s="141"/>
      <c r="J2" s="141"/>
      <c r="K2" s="141"/>
      <c r="L2" s="141"/>
    </row>
    <row r="3" spans="1:12" s="136" customFormat="1" outlineLevel="1" x14ac:dyDescent="0.2">
      <c r="A3" s="143" t="s">
        <v>4</v>
      </c>
      <c r="B3" s="143"/>
      <c r="C3" s="331" t="s">
        <v>5</v>
      </c>
      <c r="D3" s="331"/>
      <c r="E3" s="331"/>
      <c r="F3" s="331"/>
      <c r="G3" s="331"/>
      <c r="H3" s="144"/>
      <c r="I3" s="144"/>
      <c r="J3" s="144"/>
      <c r="K3" s="144"/>
      <c r="L3" s="144"/>
    </row>
    <row r="4" spans="1:12" ht="21.95" customHeight="1" x14ac:dyDescent="0.2">
      <c r="A4" s="140" t="s">
        <v>6</v>
      </c>
      <c r="B4" s="140"/>
      <c r="C4" s="330" t="s">
        <v>7</v>
      </c>
      <c r="D4" s="330"/>
      <c r="E4" s="330"/>
      <c r="F4" s="330"/>
      <c r="G4" s="330"/>
      <c r="H4" s="141"/>
      <c r="I4" s="141"/>
      <c r="J4" s="141"/>
      <c r="K4" s="141"/>
      <c r="L4" s="141"/>
    </row>
    <row r="5" spans="1:12" s="136" customFormat="1" outlineLevel="1" x14ac:dyDescent="0.2">
      <c r="A5" s="143" t="s">
        <v>8</v>
      </c>
      <c r="B5" s="143"/>
      <c r="C5" s="331" t="s">
        <v>9</v>
      </c>
      <c r="D5" s="331"/>
      <c r="E5" s="331"/>
      <c r="F5" s="331"/>
      <c r="G5" s="331"/>
      <c r="H5" s="144"/>
      <c r="I5" s="144"/>
      <c r="J5" s="144"/>
      <c r="K5" s="144"/>
      <c r="L5" s="144"/>
    </row>
    <row r="6" spans="1:12" s="136" customFormat="1" ht="18" customHeight="1" x14ac:dyDescent="0.25">
      <c r="A6" s="145"/>
      <c r="B6" s="145"/>
      <c r="C6" s="146" t="s">
        <v>10</v>
      </c>
      <c r="D6" s="332" t="s">
        <v>780</v>
      </c>
      <c r="E6" s="332"/>
      <c r="F6" s="332"/>
      <c r="G6" s="332"/>
    </row>
    <row r="7" spans="1:12" s="136" customFormat="1" ht="15" x14ac:dyDescent="0.2">
      <c r="B7" s="333" t="s">
        <v>12</v>
      </c>
      <c r="C7" s="333"/>
      <c r="D7" s="333"/>
      <c r="E7" s="333"/>
      <c r="F7" s="333"/>
      <c r="G7" s="333"/>
    </row>
    <row r="8" spans="1:12" s="136" customFormat="1" ht="21.95" customHeight="1" x14ac:dyDescent="0.2">
      <c r="A8" s="147" t="s">
        <v>13</v>
      </c>
      <c r="B8" s="334" t="s">
        <v>781</v>
      </c>
      <c r="C8" s="335"/>
      <c r="D8" s="335"/>
      <c r="E8" s="335"/>
      <c r="F8" s="335"/>
      <c r="G8" s="335"/>
    </row>
    <row r="9" spans="1:12" s="136" customFormat="1" ht="18" customHeight="1" x14ac:dyDescent="0.2">
      <c r="A9" s="148"/>
      <c r="B9" s="336" t="s">
        <v>15</v>
      </c>
      <c r="C9" s="336"/>
      <c r="D9" s="336"/>
      <c r="E9" s="336"/>
      <c r="F9" s="336"/>
      <c r="G9" s="336"/>
    </row>
    <row r="10" spans="1:12" s="136" customFormat="1" x14ac:dyDescent="0.2">
      <c r="A10" s="149" t="s">
        <v>16</v>
      </c>
      <c r="B10" s="149"/>
      <c r="C10" s="330" t="s">
        <v>782</v>
      </c>
      <c r="D10" s="330"/>
      <c r="E10" s="330"/>
      <c r="F10" s="330"/>
      <c r="G10" s="330"/>
    </row>
    <row r="11" spans="1:12" ht="21.95" customHeight="1" x14ac:dyDescent="0.2">
      <c r="C11" s="150" t="s">
        <v>18</v>
      </c>
      <c r="D11" s="150"/>
      <c r="E11" s="150"/>
      <c r="F11" s="151" t="s">
        <v>783</v>
      </c>
      <c r="G11" s="152" t="s">
        <v>19</v>
      </c>
    </row>
    <row r="12" spans="1:12" hidden="1" outlineLevel="1" x14ac:dyDescent="0.2">
      <c r="C12" s="153"/>
      <c r="D12" s="153" t="s">
        <v>20</v>
      </c>
      <c r="E12" s="153"/>
      <c r="F12" s="154"/>
      <c r="G12" s="155"/>
    </row>
    <row r="13" spans="1:12" hidden="1" outlineLevel="1" x14ac:dyDescent="0.2">
      <c r="C13" s="156"/>
      <c r="D13" s="157" t="s">
        <v>21</v>
      </c>
      <c r="E13" s="157"/>
      <c r="F13" s="158" t="s">
        <v>784</v>
      </c>
      <c r="G13" s="159" t="s">
        <v>19</v>
      </c>
    </row>
    <row r="14" spans="1:12" hidden="1" outlineLevel="1" x14ac:dyDescent="0.2">
      <c r="C14" s="156"/>
      <c r="D14" s="157" t="s">
        <v>110</v>
      </c>
      <c r="E14" s="157"/>
      <c r="F14" s="158" t="s">
        <v>785</v>
      </c>
      <c r="G14" s="159" t="s">
        <v>19</v>
      </c>
    </row>
    <row r="15" spans="1:12" collapsed="1" x14ac:dyDescent="0.2">
      <c r="C15" s="160" t="s">
        <v>22</v>
      </c>
      <c r="D15" s="160"/>
      <c r="E15" s="160"/>
      <c r="F15" s="161" t="s">
        <v>786</v>
      </c>
      <c r="G15" s="152" t="s">
        <v>19</v>
      </c>
    </row>
    <row r="16" spans="1:12" x14ac:dyDescent="0.2">
      <c r="C16" s="160" t="s">
        <v>24</v>
      </c>
      <c r="D16" s="160"/>
      <c r="E16" s="160"/>
      <c r="F16" s="161" t="s">
        <v>787</v>
      </c>
      <c r="G16" s="161" t="s">
        <v>26</v>
      </c>
    </row>
    <row r="17" spans="1:8" ht="21.95" customHeight="1" x14ac:dyDescent="0.2">
      <c r="A17" s="337" t="s">
        <v>27</v>
      </c>
      <c r="B17" s="337"/>
      <c r="C17" s="337"/>
      <c r="D17" s="337"/>
      <c r="E17" s="337"/>
      <c r="F17" s="337"/>
      <c r="G17" s="337"/>
    </row>
    <row r="18" spans="1:8" s="164" customFormat="1" ht="49.7" customHeight="1" x14ac:dyDescent="0.2">
      <c r="A18" s="162" t="s">
        <v>28</v>
      </c>
      <c r="B18" s="163" t="s">
        <v>29</v>
      </c>
      <c r="C18" s="163" t="s">
        <v>30</v>
      </c>
      <c r="D18" s="163" t="s">
        <v>31</v>
      </c>
      <c r="E18" s="163" t="s">
        <v>32</v>
      </c>
      <c r="F18" s="163" t="s">
        <v>33</v>
      </c>
      <c r="G18" s="163" t="s">
        <v>34</v>
      </c>
    </row>
    <row r="19" spans="1:8" s="145" customFormat="1" x14ac:dyDescent="0.2">
      <c r="A19" s="165">
        <v>1</v>
      </c>
      <c r="B19" s="166">
        <v>2</v>
      </c>
      <c r="C19" s="166">
        <v>3</v>
      </c>
      <c r="D19" s="166">
        <v>4</v>
      </c>
      <c r="E19" s="166">
        <v>5</v>
      </c>
      <c r="F19" s="166">
        <v>6</v>
      </c>
      <c r="G19" s="166">
        <v>7</v>
      </c>
    </row>
    <row r="20" spans="1:8" x14ac:dyDescent="0.2">
      <c r="A20" s="338"/>
      <c r="B20" s="339"/>
      <c r="C20" s="339"/>
      <c r="D20" s="339"/>
      <c r="E20" s="339"/>
      <c r="F20" s="339"/>
      <c r="G20" s="340"/>
    </row>
    <row r="21" spans="1:8" ht="15" x14ac:dyDescent="0.2">
      <c r="A21" s="167"/>
      <c r="B21" s="168"/>
      <c r="C21" s="169" t="s">
        <v>35</v>
      </c>
      <c r="D21" s="170"/>
      <c r="E21" s="171"/>
      <c r="F21" s="171"/>
      <c r="G21" s="172" t="s">
        <v>788</v>
      </c>
    </row>
    <row r="22" spans="1:8" s="136" customFormat="1" outlineLevel="1" x14ac:dyDescent="0.2">
      <c r="A22" s="173"/>
      <c r="B22" s="174"/>
      <c r="C22" s="175" t="s">
        <v>36</v>
      </c>
      <c r="D22" s="176"/>
      <c r="E22" s="177"/>
      <c r="F22" s="177"/>
      <c r="G22" s="178">
        <f>G23+G25</f>
        <v>427134</v>
      </c>
      <c r="H22" s="179"/>
    </row>
    <row r="23" spans="1:8" s="136" customFormat="1" outlineLevel="1" x14ac:dyDescent="0.2">
      <c r="A23" s="180"/>
      <c r="B23" s="181"/>
      <c r="C23" s="182" t="s">
        <v>37</v>
      </c>
      <c r="D23" s="183" t="s">
        <v>38</v>
      </c>
      <c r="E23" s="184"/>
      <c r="F23" s="184"/>
      <c r="G23" s="185">
        <v>290978</v>
      </c>
    </row>
    <row r="24" spans="1:8" s="136" customFormat="1" outlineLevel="1" x14ac:dyDescent="0.2">
      <c r="A24" s="173"/>
      <c r="B24" s="174"/>
      <c r="C24" s="175" t="s">
        <v>39</v>
      </c>
      <c r="D24" s="176" t="s">
        <v>38</v>
      </c>
      <c r="E24" s="177"/>
      <c r="F24" s="177"/>
      <c r="G24" s="178">
        <v>141544</v>
      </c>
    </row>
    <row r="25" spans="1:8" s="136" customFormat="1" outlineLevel="1" x14ac:dyDescent="0.2">
      <c r="A25" s="180"/>
      <c r="B25" s="181"/>
      <c r="C25" s="182" t="s">
        <v>40</v>
      </c>
      <c r="D25" s="183" t="s">
        <v>38</v>
      </c>
      <c r="E25" s="184"/>
      <c r="F25" s="184"/>
      <c r="G25" s="185">
        <v>136156</v>
      </c>
    </row>
    <row r="26" spans="1:8" s="136" customFormat="1" outlineLevel="1" x14ac:dyDescent="0.2">
      <c r="A26" s="173"/>
      <c r="B26" s="174"/>
      <c r="C26" s="175" t="s">
        <v>41</v>
      </c>
      <c r="D26" s="176" t="s">
        <v>38</v>
      </c>
      <c r="E26" s="177"/>
      <c r="F26" s="177"/>
      <c r="G26" s="178">
        <v>46396</v>
      </c>
    </row>
    <row r="27" spans="1:8" s="136" customFormat="1" outlineLevel="1" x14ac:dyDescent="0.2">
      <c r="A27" s="180"/>
      <c r="B27" s="181"/>
      <c r="C27" s="182" t="s">
        <v>42</v>
      </c>
      <c r="D27" s="183" t="s">
        <v>38</v>
      </c>
      <c r="E27" s="184"/>
      <c r="F27" s="184"/>
      <c r="G27" s="185">
        <v>491406</v>
      </c>
    </row>
    <row r="28" spans="1:8" s="136" customFormat="1" outlineLevel="1" x14ac:dyDescent="0.2">
      <c r="A28" s="180"/>
      <c r="B28" s="181"/>
      <c r="C28" s="182" t="s">
        <v>110</v>
      </c>
      <c r="D28" s="183" t="s">
        <v>38</v>
      </c>
      <c r="E28" s="184"/>
      <c r="F28" s="184"/>
      <c r="G28" s="185">
        <v>634086</v>
      </c>
    </row>
    <row r="29" spans="1:8" s="136" customFormat="1" outlineLevel="1" x14ac:dyDescent="0.2">
      <c r="A29" s="180"/>
      <c r="B29" s="181"/>
      <c r="C29" s="182" t="s">
        <v>43</v>
      </c>
      <c r="D29" s="183" t="s">
        <v>44</v>
      </c>
      <c r="E29" s="186">
        <v>49</v>
      </c>
      <c r="F29" s="184"/>
      <c r="G29" s="185"/>
    </row>
    <row r="30" spans="1:8" s="136" customFormat="1" x14ac:dyDescent="0.2">
      <c r="A30" s="326"/>
      <c r="B30" s="327"/>
      <c r="C30" s="327"/>
      <c r="D30" s="327"/>
      <c r="E30" s="327"/>
      <c r="F30" s="327"/>
      <c r="G30" s="328"/>
    </row>
    <row r="31" spans="1:8" ht="15" x14ac:dyDescent="0.2">
      <c r="A31" s="167"/>
      <c r="B31" s="168" t="s">
        <v>326</v>
      </c>
      <c r="C31" s="169" t="s">
        <v>789</v>
      </c>
      <c r="D31" s="170"/>
      <c r="E31" s="171"/>
      <c r="F31" s="171"/>
      <c r="G31" s="172" t="s">
        <v>790</v>
      </c>
    </row>
    <row r="32" spans="1:8" s="136" customFormat="1" outlineLevel="1" x14ac:dyDescent="0.2">
      <c r="A32" s="173"/>
      <c r="B32" s="174"/>
      <c r="C32" s="175" t="s">
        <v>36</v>
      </c>
      <c r="D32" s="176"/>
      <c r="E32" s="177"/>
      <c r="F32" s="177"/>
      <c r="G32" s="178"/>
    </row>
    <row r="33" spans="1:7" s="136" customFormat="1" outlineLevel="1" x14ac:dyDescent="0.2">
      <c r="A33" s="180"/>
      <c r="B33" s="181"/>
      <c r="C33" s="182" t="s">
        <v>37</v>
      </c>
      <c r="D33" s="183" t="s">
        <v>38</v>
      </c>
      <c r="E33" s="184"/>
      <c r="F33" s="184"/>
      <c r="G33" s="185">
        <v>15098</v>
      </c>
    </row>
    <row r="34" spans="1:7" s="136" customFormat="1" outlineLevel="1" x14ac:dyDescent="0.2">
      <c r="A34" s="173"/>
      <c r="B34" s="174"/>
      <c r="C34" s="175" t="s">
        <v>39</v>
      </c>
      <c r="D34" s="176" t="s">
        <v>38</v>
      </c>
      <c r="E34" s="177"/>
      <c r="F34" s="177"/>
      <c r="G34" s="178">
        <v>7351</v>
      </c>
    </row>
    <row r="35" spans="1:7" s="136" customFormat="1" outlineLevel="1" x14ac:dyDescent="0.2">
      <c r="A35" s="180"/>
      <c r="B35" s="181"/>
      <c r="C35" s="182" t="s">
        <v>40</v>
      </c>
      <c r="D35" s="183" t="s">
        <v>38</v>
      </c>
      <c r="E35" s="184"/>
      <c r="F35" s="184"/>
      <c r="G35" s="185">
        <v>526</v>
      </c>
    </row>
    <row r="36" spans="1:7" s="136" customFormat="1" outlineLevel="1" x14ac:dyDescent="0.2">
      <c r="A36" s="173"/>
      <c r="B36" s="174"/>
      <c r="C36" s="175" t="s">
        <v>41</v>
      </c>
      <c r="D36" s="176" t="s">
        <v>38</v>
      </c>
      <c r="E36" s="177"/>
      <c r="F36" s="177"/>
      <c r="G36" s="178">
        <v>196</v>
      </c>
    </row>
    <row r="37" spans="1:7" s="136" customFormat="1" outlineLevel="1" x14ac:dyDescent="0.2">
      <c r="A37" s="180"/>
      <c r="B37" s="181"/>
      <c r="C37" s="182" t="s">
        <v>42</v>
      </c>
      <c r="D37" s="183" t="s">
        <v>38</v>
      </c>
      <c r="E37" s="184"/>
      <c r="F37" s="184"/>
      <c r="G37" s="185">
        <v>82</v>
      </c>
    </row>
    <row r="38" spans="1:7" s="136" customFormat="1" outlineLevel="1" x14ac:dyDescent="0.2">
      <c r="A38" s="180"/>
      <c r="B38" s="181"/>
      <c r="C38" s="182" t="s">
        <v>110</v>
      </c>
      <c r="D38" s="183" t="s">
        <v>38</v>
      </c>
      <c r="E38" s="184"/>
      <c r="F38" s="184"/>
      <c r="G38" s="185">
        <v>634086</v>
      </c>
    </row>
    <row r="39" spans="1:7" s="136" customFormat="1" outlineLevel="1" x14ac:dyDescent="0.2">
      <c r="A39" s="180"/>
      <c r="B39" s="181"/>
      <c r="C39" s="182" t="s">
        <v>43</v>
      </c>
      <c r="D39" s="183" t="s">
        <v>44</v>
      </c>
      <c r="E39" s="186">
        <v>2</v>
      </c>
      <c r="F39" s="184"/>
      <c r="G39" s="185"/>
    </row>
    <row r="40" spans="1:7" s="136" customFormat="1" x14ac:dyDescent="0.2">
      <c r="A40" s="326"/>
      <c r="B40" s="327"/>
      <c r="C40" s="327"/>
      <c r="D40" s="327"/>
      <c r="E40" s="327"/>
      <c r="F40" s="327"/>
      <c r="G40" s="328"/>
    </row>
    <row r="41" spans="1:7" s="193" customFormat="1" ht="22.5" x14ac:dyDescent="0.2">
      <c r="A41" s="187" t="s">
        <v>45</v>
      </c>
      <c r="B41" s="188" t="s">
        <v>791</v>
      </c>
      <c r="C41" s="189" t="s">
        <v>792</v>
      </c>
      <c r="D41" s="190" t="s">
        <v>78</v>
      </c>
      <c r="E41" s="191">
        <v>2</v>
      </c>
      <c r="F41" s="191">
        <v>7853</v>
      </c>
      <c r="G41" s="192">
        <v>15706</v>
      </c>
    </row>
    <row r="42" spans="1:7" s="193" customFormat="1" ht="22.5" x14ac:dyDescent="0.2">
      <c r="A42" s="187" t="s">
        <v>49</v>
      </c>
      <c r="B42" s="188" t="s">
        <v>793</v>
      </c>
      <c r="C42" s="189" t="s">
        <v>794</v>
      </c>
      <c r="D42" s="190" t="s">
        <v>78</v>
      </c>
      <c r="E42" s="191">
        <v>2</v>
      </c>
      <c r="F42" s="194">
        <v>317043.18</v>
      </c>
      <c r="G42" s="192">
        <v>634086.36</v>
      </c>
    </row>
    <row r="43" spans="1:7" ht="15" x14ac:dyDescent="0.2">
      <c r="A43" s="167"/>
      <c r="B43" s="168" t="s">
        <v>369</v>
      </c>
      <c r="C43" s="169" t="s">
        <v>795</v>
      </c>
      <c r="D43" s="170"/>
      <c r="E43" s="171"/>
      <c r="F43" s="171"/>
      <c r="G43" s="172" t="s">
        <v>796</v>
      </c>
    </row>
    <row r="44" spans="1:7" s="136" customFormat="1" outlineLevel="1" x14ac:dyDescent="0.2">
      <c r="A44" s="173"/>
      <c r="B44" s="174"/>
      <c r="C44" s="175" t="s">
        <v>36</v>
      </c>
      <c r="D44" s="176"/>
      <c r="E44" s="177"/>
      <c r="F44" s="177"/>
      <c r="G44" s="178"/>
    </row>
    <row r="45" spans="1:7" s="136" customFormat="1" outlineLevel="1" x14ac:dyDescent="0.2">
      <c r="A45" s="180"/>
      <c r="B45" s="181"/>
      <c r="C45" s="182" t="s">
        <v>37</v>
      </c>
      <c r="D45" s="183" t="s">
        <v>38</v>
      </c>
      <c r="E45" s="184"/>
      <c r="F45" s="184"/>
      <c r="G45" s="185">
        <v>275880</v>
      </c>
    </row>
    <row r="46" spans="1:7" s="136" customFormat="1" outlineLevel="1" x14ac:dyDescent="0.2">
      <c r="A46" s="173"/>
      <c r="B46" s="174"/>
      <c r="C46" s="175" t="s">
        <v>39</v>
      </c>
      <c r="D46" s="176" t="s">
        <v>38</v>
      </c>
      <c r="E46" s="177"/>
      <c r="F46" s="177"/>
      <c r="G46" s="178">
        <v>134193</v>
      </c>
    </row>
    <row r="47" spans="1:7" s="136" customFormat="1" outlineLevel="1" x14ac:dyDescent="0.2">
      <c r="A47" s="180"/>
      <c r="B47" s="181"/>
      <c r="C47" s="182" t="s">
        <v>40</v>
      </c>
      <c r="D47" s="183" t="s">
        <v>38</v>
      </c>
      <c r="E47" s="184"/>
      <c r="F47" s="184"/>
      <c r="G47" s="185">
        <v>135630</v>
      </c>
    </row>
    <row r="48" spans="1:7" s="136" customFormat="1" outlineLevel="1" x14ac:dyDescent="0.2">
      <c r="A48" s="173"/>
      <c r="B48" s="174"/>
      <c r="C48" s="175" t="s">
        <v>41</v>
      </c>
      <c r="D48" s="176" t="s">
        <v>38</v>
      </c>
      <c r="E48" s="177"/>
      <c r="F48" s="177"/>
      <c r="G48" s="178">
        <v>46200</v>
      </c>
    </row>
    <row r="49" spans="1:7" s="136" customFormat="1" outlineLevel="1" x14ac:dyDescent="0.2">
      <c r="A49" s="180"/>
      <c r="B49" s="181"/>
      <c r="C49" s="182" t="s">
        <v>42</v>
      </c>
      <c r="D49" s="183" t="s">
        <v>38</v>
      </c>
      <c r="E49" s="184"/>
      <c r="F49" s="184"/>
      <c r="G49" s="185">
        <v>491324</v>
      </c>
    </row>
    <row r="50" spans="1:7" s="136" customFormat="1" outlineLevel="1" x14ac:dyDescent="0.2">
      <c r="A50" s="180"/>
      <c r="B50" s="181"/>
      <c r="C50" s="182" t="s">
        <v>43</v>
      </c>
      <c r="D50" s="183" t="s">
        <v>44</v>
      </c>
      <c r="E50" s="186">
        <v>47</v>
      </c>
      <c r="F50" s="184"/>
      <c r="G50" s="185"/>
    </row>
    <row r="51" spans="1:7" s="136" customFormat="1" x14ac:dyDescent="0.2">
      <c r="A51" s="326"/>
      <c r="B51" s="327"/>
      <c r="C51" s="327"/>
      <c r="D51" s="327"/>
      <c r="E51" s="327"/>
      <c r="F51" s="327"/>
      <c r="G51" s="328"/>
    </row>
    <row r="52" spans="1:7" s="193" customFormat="1" ht="32.25" x14ac:dyDescent="0.2">
      <c r="A52" s="187" t="s">
        <v>71</v>
      </c>
      <c r="B52" s="188" t="s">
        <v>797</v>
      </c>
      <c r="C52" s="189" t="s">
        <v>798</v>
      </c>
      <c r="D52" s="190" t="s">
        <v>52</v>
      </c>
      <c r="E52" s="191">
        <v>330</v>
      </c>
      <c r="F52" s="191">
        <v>1314</v>
      </c>
      <c r="G52" s="192">
        <v>433620</v>
      </c>
    </row>
    <row r="53" spans="1:7" s="193" customFormat="1" ht="32.25" x14ac:dyDescent="0.2">
      <c r="A53" s="187" t="s">
        <v>75</v>
      </c>
      <c r="B53" s="188" t="s">
        <v>799</v>
      </c>
      <c r="C53" s="189" t="s">
        <v>800</v>
      </c>
      <c r="D53" s="190" t="s">
        <v>801</v>
      </c>
      <c r="E53" s="191">
        <v>330</v>
      </c>
      <c r="F53" s="194">
        <v>1421.86</v>
      </c>
      <c r="G53" s="192">
        <v>469214</v>
      </c>
    </row>
    <row r="54" spans="1:7" s="136" customFormat="1" x14ac:dyDescent="0.2">
      <c r="A54" s="329"/>
      <c r="B54" s="329"/>
      <c r="C54" s="329"/>
      <c r="D54" s="329"/>
      <c r="E54" s="329"/>
      <c r="F54" s="329"/>
      <c r="G54" s="329"/>
    </row>
    <row r="55" spans="1:7" s="136" customFormat="1" x14ac:dyDescent="0.2">
      <c r="A55" s="160"/>
      <c r="B55" s="324" t="s">
        <v>53</v>
      </c>
      <c r="C55" s="324"/>
      <c r="D55" s="325" t="s">
        <v>775</v>
      </c>
      <c r="E55" s="324"/>
      <c r="F55" s="324"/>
      <c r="G55" s="324"/>
    </row>
    <row r="56" spans="1:7" s="136" customFormat="1" x14ac:dyDescent="0.2">
      <c r="A56" s="195"/>
      <c r="B56" s="195"/>
      <c r="C56" s="196" t="s">
        <v>54</v>
      </c>
      <c r="D56" s="195"/>
      <c r="E56" s="195"/>
      <c r="F56" s="195"/>
      <c r="G56" s="195"/>
    </row>
    <row r="57" spans="1:7" s="136" customFormat="1" x14ac:dyDescent="0.2">
      <c r="A57" s="329"/>
      <c r="B57" s="329"/>
      <c r="C57" s="329"/>
      <c r="D57" s="329"/>
      <c r="E57" s="329"/>
      <c r="F57" s="329"/>
      <c r="G57" s="329"/>
    </row>
    <row r="58" spans="1:7" s="136" customFormat="1" x14ac:dyDescent="0.2">
      <c r="A58" s="160"/>
      <c r="B58" s="324" t="s">
        <v>55</v>
      </c>
      <c r="C58" s="324"/>
      <c r="D58" s="325" t="s">
        <v>778</v>
      </c>
      <c r="E58" s="324"/>
      <c r="F58" s="324"/>
      <c r="G58" s="324"/>
    </row>
    <row r="59" spans="1:7" s="136" customFormat="1" x14ac:dyDescent="0.2">
      <c r="A59" s="195"/>
      <c r="B59" s="195"/>
      <c r="C59" s="196" t="s">
        <v>54</v>
      </c>
      <c r="D59" s="195"/>
      <c r="E59" s="195"/>
      <c r="F59" s="195"/>
      <c r="G59" s="195"/>
    </row>
  </sheetData>
  <mergeCells count="20">
    <mergeCell ref="A30:G30"/>
    <mergeCell ref="C2:G2"/>
    <mergeCell ref="C3:G3"/>
    <mergeCell ref="C4:G4"/>
    <mergeCell ref="C5:G5"/>
    <mergeCell ref="D6:G6"/>
    <mergeCell ref="B7:G7"/>
    <mergeCell ref="B8:G8"/>
    <mergeCell ref="B9:G9"/>
    <mergeCell ref="C10:G10"/>
    <mergeCell ref="A17:G17"/>
    <mergeCell ref="A20:G20"/>
    <mergeCell ref="B58:C58"/>
    <mergeCell ref="D58:G58"/>
    <mergeCell ref="A40:G40"/>
    <mergeCell ref="A51:G51"/>
    <mergeCell ref="A54:G54"/>
    <mergeCell ref="B55:C55"/>
    <mergeCell ref="D55:G55"/>
    <mergeCell ref="A57:G57"/>
  </mergeCells>
  <pageMargins left="0.7" right="0.7" top="0.75" bottom="0.75" header="0.3" footer="0.3"/>
  <pageSetup paperSize="9" scale="86" orientation="landscape" horizontalDpi="0" verticalDpi="0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zoomScaleNormal="100" workbookViewId="0">
      <selection activeCell="E14" sqref="E14"/>
    </sheetView>
  </sheetViews>
  <sheetFormatPr defaultRowHeight="12.75" outlineLevelRow="1" x14ac:dyDescent="0.2"/>
  <cols>
    <col min="1" max="1" width="7.5" style="197" customWidth="1"/>
    <col min="2" max="2" width="16.6640625" style="197" customWidth="1"/>
    <col min="3" max="3" width="81.5" style="197" customWidth="1"/>
    <col min="4" max="4" width="12.1640625" style="197" customWidth="1"/>
    <col min="5" max="6" width="12.33203125" style="197" customWidth="1"/>
    <col min="7" max="7" width="13.6640625" style="197" customWidth="1"/>
    <col min="8" max="8" width="33.6640625" style="202" hidden="1" customWidth="1"/>
    <col min="9" max="256" width="9.33203125" style="197"/>
    <col min="257" max="257" width="7.5" style="197" customWidth="1"/>
    <col min="258" max="258" width="16.6640625" style="197" customWidth="1"/>
    <col min="259" max="259" width="81.5" style="197" customWidth="1"/>
    <col min="260" max="260" width="12.1640625" style="197" customWidth="1"/>
    <col min="261" max="262" width="12.33203125" style="197" customWidth="1"/>
    <col min="263" max="263" width="13.6640625" style="197" customWidth="1"/>
    <col min="264" max="264" width="0" style="197" hidden="1" customWidth="1"/>
    <col min="265" max="512" width="9.33203125" style="197"/>
    <col min="513" max="513" width="7.5" style="197" customWidth="1"/>
    <col min="514" max="514" width="16.6640625" style="197" customWidth="1"/>
    <col min="515" max="515" width="81.5" style="197" customWidth="1"/>
    <col min="516" max="516" width="12.1640625" style="197" customWidth="1"/>
    <col min="517" max="518" width="12.33203125" style="197" customWidth="1"/>
    <col min="519" max="519" width="13.6640625" style="197" customWidth="1"/>
    <col min="520" max="520" width="0" style="197" hidden="1" customWidth="1"/>
    <col min="521" max="768" width="9.33203125" style="197"/>
    <col min="769" max="769" width="7.5" style="197" customWidth="1"/>
    <col min="770" max="770" width="16.6640625" style="197" customWidth="1"/>
    <col min="771" max="771" width="81.5" style="197" customWidth="1"/>
    <col min="772" max="772" width="12.1640625" style="197" customWidth="1"/>
    <col min="773" max="774" width="12.33203125" style="197" customWidth="1"/>
    <col min="775" max="775" width="13.6640625" style="197" customWidth="1"/>
    <col min="776" max="776" width="0" style="197" hidden="1" customWidth="1"/>
    <col min="777" max="1024" width="9.33203125" style="197"/>
    <col min="1025" max="1025" width="7.5" style="197" customWidth="1"/>
    <col min="1026" max="1026" width="16.6640625" style="197" customWidth="1"/>
    <col min="1027" max="1027" width="81.5" style="197" customWidth="1"/>
    <col min="1028" max="1028" width="12.1640625" style="197" customWidth="1"/>
    <col min="1029" max="1030" width="12.33203125" style="197" customWidth="1"/>
    <col min="1031" max="1031" width="13.6640625" style="197" customWidth="1"/>
    <col min="1032" max="1032" width="0" style="197" hidden="1" customWidth="1"/>
    <col min="1033" max="1280" width="9.33203125" style="197"/>
    <col min="1281" max="1281" width="7.5" style="197" customWidth="1"/>
    <col min="1282" max="1282" width="16.6640625" style="197" customWidth="1"/>
    <col min="1283" max="1283" width="81.5" style="197" customWidth="1"/>
    <col min="1284" max="1284" width="12.1640625" style="197" customWidth="1"/>
    <col min="1285" max="1286" width="12.33203125" style="197" customWidth="1"/>
    <col min="1287" max="1287" width="13.6640625" style="197" customWidth="1"/>
    <col min="1288" max="1288" width="0" style="197" hidden="1" customWidth="1"/>
    <col min="1289" max="1536" width="9.33203125" style="197"/>
    <col min="1537" max="1537" width="7.5" style="197" customWidth="1"/>
    <col min="1538" max="1538" width="16.6640625" style="197" customWidth="1"/>
    <col min="1539" max="1539" width="81.5" style="197" customWidth="1"/>
    <col min="1540" max="1540" width="12.1640625" style="197" customWidth="1"/>
    <col min="1541" max="1542" width="12.33203125" style="197" customWidth="1"/>
    <col min="1543" max="1543" width="13.6640625" style="197" customWidth="1"/>
    <col min="1544" max="1544" width="0" style="197" hidden="1" customWidth="1"/>
    <col min="1545" max="1792" width="9.33203125" style="197"/>
    <col min="1793" max="1793" width="7.5" style="197" customWidth="1"/>
    <col min="1794" max="1794" width="16.6640625" style="197" customWidth="1"/>
    <col min="1795" max="1795" width="81.5" style="197" customWidth="1"/>
    <col min="1796" max="1796" width="12.1640625" style="197" customWidth="1"/>
    <col min="1797" max="1798" width="12.33203125" style="197" customWidth="1"/>
    <col min="1799" max="1799" width="13.6640625" style="197" customWidth="1"/>
    <col min="1800" max="1800" width="0" style="197" hidden="1" customWidth="1"/>
    <col min="1801" max="2048" width="9.33203125" style="197"/>
    <col min="2049" max="2049" width="7.5" style="197" customWidth="1"/>
    <col min="2050" max="2050" width="16.6640625" style="197" customWidth="1"/>
    <col min="2051" max="2051" width="81.5" style="197" customWidth="1"/>
    <col min="2052" max="2052" width="12.1640625" style="197" customWidth="1"/>
    <col min="2053" max="2054" width="12.33203125" style="197" customWidth="1"/>
    <col min="2055" max="2055" width="13.6640625" style="197" customWidth="1"/>
    <col min="2056" max="2056" width="0" style="197" hidden="1" customWidth="1"/>
    <col min="2057" max="2304" width="9.33203125" style="197"/>
    <col min="2305" max="2305" width="7.5" style="197" customWidth="1"/>
    <col min="2306" max="2306" width="16.6640625" style="197" customWidth="1"/>
    <col min="2307" max="2307" width="81.5" style="197" customWidth="1"/>
    <col min="2308" max="2308" width="12.1640625" style="197" customWidth="1"/>
    <col min="2309" max="2310" width="12.33203125" style="197" customWidth="1"/>
    <col min="2311" max="2311" width="13.6640625" style="197" customWidth="1"/>
    <col min="2312" max="2312" width="0" style="197" hidden="1" customWidth="1"/>
    <col min="2313" max="2560" width="9.33203125" style="197"/>
    <col min="2561" max="2561" width="7.5" style="197" customWidth="1"/>
    <col min="2562" max="2562" width="16.6640625" style="197" customWidth="1"/>
    <col min="2563" max="2563" width="81.5" style="197" customWidth="1"/>
    <col min="2564" max="2564" width="12.1640625" style="197" customWidth="1"/>
    <col min="2565" max="2566" width="12.33203125" style="197" customWidth="1"/>
    <col min="2567" max="2567" width="13.6640625" style="197" customWidth="1"/>
    <col min="2568" max="2568" width="0" style="197" hidden="1" customWidth="1"/>
    <col min="2569" max="2816" width="9.33203125" style="197"/>
    <col min="2817" max="2817" width="7.5" style="197" customWidth="1"/>
    <col min="2818" max="2818" width="16.6640625" style="197" customWidth="1"/>
    <col min="2819" max="2819" width="81.5" style="197" customWidth="1"/>
    <col min="2820" max="2820" width="12.1640625" style="197" customWidth="1"/>
    <col min="2821" max="2822" width="12.33203125" style="197" customWidth="1"/>
    <col min="2823" max="2823" width="13.6640625" style="197" customWidth="1"/>
    <col min="2824" max="2824" width="0" style="197" hidden="1" customWidth="1"/>
    <col min="2825" max="3072" width="9.33203125" style="197"/>
    <col min="3073" max="3073" width="7.5" style="197" customWidth="1"/>
    <col min="3074" max="3074" width="16.6640625" style="197" customWidth="1"/>
    <col min="3075" max="3075" width="81.5" style="197" customWidth="1"/>
    <col min="3076" max="3076" width="12.1640625" style="197" customWidth="1"/>
    <col min="3077" max="3078" width="12.33203125" style="197" customWidth="1"/>
    <col min="3079" max="3079" width="13.6640625" style="197" customWidth="1"/>
    <col min="3080" max="3080" width="0" style="197" hidden="1" customWidth="1"/>
    <col min="3081" max="3328" width="9.33203125" style="197"/>
    <col min="3329" max="3329" width="7.5" style="197" customWidth="1"/>
    <col min="3330" max="3330" width="16.6640625" style="197" customWidth="1"/>
    <col min="3331" max="3331" width="81.5" style="197" customWidth="1"/>
    <col min="3332" max="3332" width="12.1640625" style="197" customWidth="1"/>
    <col min="3333" max="3334" width="12.33203125" style="197" customWidth="1"/>
    <col min="3335" max="3335" width="13.6640625" style="197" customWidth="1"/>
    <col min="3336" max="3336" width="0" style="197" hidden="1" customWidth="1"/>
    <col min="3337" max="3584" width="9.33203125" style="197"/>
    <col min="3585" max="3585" width="7.5" style="197" customWidth="1"/>
    <col min="3586" max="3586" width="16.6640625" style="197" customWidth="1"/>
    <col min="3587" max="3587" width="81.5" style="197" customWidth="1"/>
    <col min="3588" max="3588" width="12.1640625" style="197" customWidth="1"/>
    <col min="3589" max="3590" width="12.33203125" style="197" customWidth="1"/>
    <col min="3591" max="3591" width="13.6640625" style="197" customWidth="1"/>
    <col min="3592" max="3592" width="0" style="197" hidden="1" customWidth="1"/>
    <col min="3593" max="3840" width="9.33203125" style="197"/>
    <col min="3841" max="3841" width="7.5" style="197" customWidth="1"/>
    <col min="3842" max="3842" width="16.6640625" style="197" customWidth="1"/>
    <col min="3843" max="3843" width="81.5" style="197" customWidth="1"/>
    <col min="3844" max="3844" width="12.1640625" style="197" customWidth="1"/>
    <col min="3845" max="3846" width="12.33203125" style="197" customWidth="1"/>
    <col min="3847" max="3847" width="13.6640625" style="197" customWidth="1"/>
    <col min="3848" max="3848" width="0" style="197" hidden="1" customWidth="1"/>
    <col min="3849" max="4096" width="9.33203125" style="197"/>
    <col min="4097" max="4097" width="7.5" style="197" customWidth="1"/>
    <col min="4098" max="4098" width="16.6640625" style="197" customWidth="1"/>
    <col min="4099" max="4099" width="81.5" style="197" customWidth="1"/>
    <col min="4100" max="4100" width="12.1640625" style="197" customWidth="1"/>
    <col min="4101" max="4102" width="12.33203125" style="197" customWidth="1"/>
    <col min="4103" max="4103" width="13.6640625" style="197" customWidth="1"/>
    <col min="4104" max="4104" width="0" style="197" hidden="1" customWidth="1"/>
    <col min="4105" max="4352" width="9.33203125" style="197"/>
    <col min="4353" max="4353" width="7.5" style="197" customWidth="1"/>
    <col min="4354" max="4354" width="16.6640625" style="197" customWidth="1"/>
    <col min="4355" max="4355" width="81.5" style="197" customWidth="1"/>
    <col min="4356" max="4356" width="12.1640625" style="197" customWidth="1"/>
    <col min="4357" max="4358" width="12.33203125" style="197" customWidth="1"/>
    <col min="4359" max="4359" width="13.6640625" style="197" customWidth="1"/>
    <col min="4360" max="4360" width="0" style="197" hidden="1" customWidth="1"/>
    <col min="4361" max="4608" width="9.33203125" style="197"/>
    <col min="4609" max="4609" width="7.5" style="197" customWidth="1"/>
    <col min="4610" max="4610" width="16.6640625" style="197" customWidth="1"/>
    <col min="4611" max="4611" width="81.5" style="197" customWidth="1"/>
    <col min="4612" max="4612" width="12.1640625" style="197" customWidth="1"/>
    <col min="4613" max="4614" width="12.33203125" style="197" customWidth="1"/>
    <col min="4615" max="4615" width="13.6640625" style="197" customWidth="1"/>
    <col min="4616" max="4616" width="0" style="197" hidden="1" customWidth="1"/>
    <col min="4617" max="4864" width="9.33203125" style="197"/>
    <col min="4865" max="4865" width="7.5" style="197" customWidth="1"/>
    <col min="4866" max="4866" width="16.6640625" style="197" customWidth="1"/>
    <col min="4867" max="4867" width="81.5" style="197" customWidth="1"/>
    <col min="4868" max="4868" width="12.1640625" style="197" customWidth="1"/>
    <col min="4869" max="4870" width="12.33203125" style="197" customWidth="1"/>
    <col min="4871" max="4871" width="13.6640625" style="197" customWidth="1"/>
    <col min="4872" max="4872" width="0" style="197" hidden="1" customWidth="1"/>
    <col min="4873" max="5120" width="9.33203125" style="197"/>
    <col min="5121" max="5121" width="7.5" style="197" customWidth="1"/>
    <col min="5122" max="5122" width="16.6640625" style="197" customWidth="1"/>
    <col min="5123" max="5123" width="81.5" style="197" customWidth="1"/>
    <col min="5124" max="5124" width="12.1640625" style="197" customWidth="1"/>
    <col min="5125" max="5126" width="12.33203125" style="197" customWidth="1"/>
    <col min="5127" max="5127" width="13.6640625" style="197" customWidth="1"/>
    <col min="5128" max="5128" width="0" style="197" hidden="1" customWidth="1"/>
    <col min="5129" max="5376" width="9.33203125" style="197"/>
    <col min="5377" max="5377" width="7.5" style="197" customWidth="1"/>
    <col min="5378" max="5378" width="16.6640625" style="197" customWidth="1"/>
    <col min="5379" max="5379" width="81.5" style="197" customWidth="1"/>
    <col min="5380" max="5380" width="12.1640625" style="197" customWidth="1"/>
    <col min="5381" max="5382" width="12.33203125" style="197" customWidth="1"/>
    <col min="5383" max="5383" width="13.6640625" style="197" customWidth="1"/>
    <col min="5384" max="5384" width="0" style="197" hidden="1" customWidth="1"/>
    <col min="5385" max="5632" width="9.33203125" style="197"/>
    <col min="5633" max="5633" width="7.5" style="197" customWidth="1"/>
    <col min="5634" max="5634" width="16.6640625" style="197" customWidth="1"/>
    <col min="5635" max="5635" width="81.5" style="197" customWidth="1"/>
    <col min="5636" max="5636" width="12.1640625" style="197" customWidth="1"/>
    <col min="5637" max="5638" width="12.33203125" style="197" customWidth="1"/>
    <col min="5639" max="5639" width="13.6640625" style="197" customWidth="1"/>
    <col min="5640" max="5640" width="0" style="197" hidden="1" customWidth="1"/>
    <col min="5641" max="5888" width="9.33203125" style="197"/>
    <col min="5889" max="5889" width="7.5" style="197" customWidth="1"/>
    <col min="5890" max="5890" width="16.6640625" style="197" customWidth="1"/>
    <col min="5891" max="5891" width="81.5" style="197" customWidth="1"/>
    <col min="5892" max="5892" width="12.1640625" style="197" customWidth="1"/>
    <col min="5893" max="5894" width="12.33203125" style="197" customWidth="1"/>
    <col min="5895" max="5895" width="13.6640625" style="197" customWidth="1"/>
    <col min="5896" max="5896" width="0" style="197" hidden="1" customWidth="1"/>
    <col min="5897" max="6144" width="9.33203125" style="197"/>
    <col min="6145" max="6145" width="7.5" style="197" customWidth="1"/>
    <col min="6146" max="6146" width="16.6640625" style="197" customWidth="1"/>
    <col min="6147" max="6147" width="81.5" style="197" customWidth="1"/>
    <col min="6148" max="6148" width="12.1640625" style="197" customWidth="1"/>
    <col min="6149" max="6150" width="12.33203125" style="197" customWidth="1"/>
    <col min="6151" max="6151" width="13.6640625" style="197" customWidth="1"/>
    <col min="6152" max="6152" width="0" style="197" hidden="1" customWidth="1"/>
    <col min="6153" max="6400" width="9.33203125" style="197"/>
    <col min="6401" max="6401" width="7.5" style="197" customWidth="1"/>
    <col min="6402" max="6402" width="16.6640625" style="197" customWidth="1"/>
    <col min="6403" max="6403" width="81.5" style="197" customWidth="1"/>
    <col min="6404" max="6404" width="12.1640625" style="197" customWidth="1"/>
    <col min="6405" max="6406" width="12.33203125" style="197" customWidth="1"/>
    <col min="6407" max="6407" width="13.6640625" style="197" customWidth="1"/>
    <col min="6408" max="6408" width="0" style="197" hidden="1" customWidth="1"/>
    <col min="6409" max="6656" width="9.33203125" style="197"/>
    <col min="6657" max="6657" width="7.5" style="197" customWidth="1"/>
    <col min="6658" max="6658" width="16.6640625" style="197" customWidth="1"/>
    <col min="6659" max="6659" width="81.5" style="197" customWidth="1"/>
    <col min="6660" max="6660" width="12.1640625" style="197" customWidth="1"/>
    <col min="6661" max="6662" width="12.33203125" style="197" customWidth="1"/>
    <col min="6663" max="6663" width="13.6640625" style="197" customWidth="1"/>
    <col min="6664" max="6664" width="0" style="197" hidden="1" customWidth="1"/>
    <col min="6665" max="6912" width="9.33203125" style="197"/>
    <col min="6913" max="6913" width="7.5" style="197" customWidth="1"/>
    <col min="6914" max="6914" width="16.6640625" style="197" customWidth="1"/>
    <col min="6915" max="6915" width="81.5" style="197" customWidth="1"/>
    <col min="6916" max="6916" width="12.1640625" style="197" customWidth="1"/>
    <col min="6917" max="6918" width="12.33203125" style="197" customWidth="1"/>
    <col min="6919" max="6919" width="13.6640625" style="197" customWidth="1"/>
    <col min="6920" max="6920" width="0" style="197" hidden="1" customWidth="1"/>
    <col min="6921" max="7168" width="9.33203125" style="197"/>
    <col min="7169" max="7169" width="7.5" style="197" customWidth="1"/>
    <col min="7170" max="7170" width="16.6640625" style="197" customWidth="1"/>
    <col min="7171" max="7171" width="81.5" style="197" customWidth="1"/>
    <col min="7172" max="7172" width="12.1640625" style="197" customWidth="1"/>
    <col min="7173" max="7174" width="12.33203125" style="197" customWidth="1"/>
    <col min="7175" max="7175" width="13.6640625" style="197" customWidth="1"/>
    <col min="7176" max="7176" width="0" style="197" hidden="1" customWidth="1"/>
    <col min="7177" max="7424" width="9.33203125" style="197"/>
    <col min="7425" max="7425" width="7.5" style="197" customWidth="1"/>
    <col min="7426" max="7426" width="16.6640625" style="197" customWidth="1"/>
    <col min="7427" max="7427" width="81.5" style="197" customWidth="1"/>
    <col min="7428" max="7428" width="12.1640625" style="197" customWidth="1"/>
    <col min="7429" max="7430" width="12.33203125" style="197" customWidth="1"/>
    <col min="7431" max="7431" width="13.6640625" style="197" customWidth="1"/>
    <col min="7432" max="7432" width="0" style="197" hidden="1" customWidth="1"/>
    <col min="7433" max="7680" width="9.33203125" style="197"/>
    <col min="7681" max="7681" width="7.5" style="197" customWidth="1"/>
    <col min="7682" max="7682" width="16.6640625" style="197" customWidth="1"/>
    <col min="7683" max="7683" width="81.5" style="197" customWidth="1"/>
    <col min="7684" max="7684" width="12.1640625" style="197" customWidth="1"/>
    <col min="7685" max="7686" width="12.33203125" style="197" customWidth="1"/>
    <col min="7687" max="7687" width="13.6640625" style="197" customWidth="1"/>
    <col min="7688" max="7688" width="0" style="197" hidden="1" customWidth="1"/>
    <col min="7689" max="7936" width="9.33203125" style="197"/>
    <col min="7937" max="7937" width="7.5" style="197" customWidth="1"/>
    <col min="7938" max="7938" width="16.6640625" style="197" customWidth="1"/>
    <col min="7939" max="7939" width="81.5" style="197" customWidth="1"/>
    <col min="7940" max="7940" width="12.1640625" style="197" customWidth="1"/>
    <col min="7941" max="7942" width="12.33203125" style="197" customWidth="1"/>
    <col min="7943" max="7943" width="13.6640625" style="197" customWidth="1"/>
    <col min="7944" max="7944" width="0" style="197" hidden="1" customWidth="1"/>
    <col min="7945" max="8192" width="9.33203125" style="197"/>
    <col min="8193" max="8193" width="7.5" style="197" customWidth="1"/>
    <col min="8194" max="8194" width="16.6640625" style="197" customWidth="1"/>
    <col min="8195" max="8195" width="81.5" style="197" customWidth="1"/>
    <col min="8196" max="8196" width="12.1640625" style="197" customWidth="1"/>
    <col min="8197" max="8198" width="12.33203125" style="197" customWidth="1"/>
    <col min="8199" max="8199" width="13.6640625" style="197" customWidth="1"/>
    <col min="8200" max="8200" width="0" style="197" hidden="1" customWidth="1"/>
    <col min="8201" max="8448" width="9.33203125" style="197"/>
    <col min="8449" max="8449" width="7.5" style="197" customWidth="1"/>
    <col min="8450" max="8450" width="16.6640625" style="197" customWidth="1"/>
    <col min="8451" max="8451" width="81.5" style="197" customWidth="1"/>
    <col min="8452" max="8452" width="12.1640625" style="197" customWidth="1"/>
    <col min="8453" max="8454" width="12.33203125" style="197" customWidth="1"/>
    <col min="8455" max="8455" width="13.6640625" style="197" customWidth="1"/>
    <col min="8456" max="8456" width="0" style="197" hidden="1" customWidth="1"/>
    <col min="8457" max="8704" width="9.33203125" style="197"/>
    <col min="8705" max="8705" width="7.5" style="197" customWidth="1"/>
    <col min="8706" max="8706" width="16.6640625" style="197" customWidth="1"/>
    <col min="8707" max="8707" width="81.5" style="197" customWidth="1"/>
    <col min="8708" max="8708" width="12.1640625" style="197" customWidth="1"/>
    <col min="8709" max="8710" width="12.33203125" style="197" customWidth="1"/>
    <col min="8711" max="8711" width="13.6640625" style="197" customWidth="1"/>
    <col min="8712" max="8712" width="0" style="197" hidden="1" customWidth="1"/>
    <col min="8713" max="8960" width="9.33203125" style="197"/>
    <col min="8961" max="8961" width="7.5" style="197" customWidth="1"/>
    <col min="8962" max="8962" width="16.6640625" style="197" customWidth="1"/>
    <col min="8963" max="8963" width="81.5" style="197" customWidth="1"/>
    <col min="8964" max="8964" width="12.1640625" style="197" customWidth="1"/>
    <col min="8965" max="8966" width="12.33203125" style="197" customWidth="1"/>
    <col min="8967" max="8967" width="13.6640625" style="197" customWidth="1"/>
    <col min="8968" max="8968" width="0" style="197" hidden="1" customWidth="1"/>
    <col min="8969" max="9216" width="9.33203125" style="197"/>
    <col min="9217" max="9217" width="7.5" style="197" customWidth="1"/>
    <col min="9218" max="9218" width="16.6640625" style="197" customWidth="1"/>
    <col min="9219" max="9219" width="81.5" style="197" customWidth="1"/>
    <col min="9220" max="9220" width="12.1640625" style="197" customWidth="1"/>
    <col min="9221" max="9222" width="12.33203125" style="197" customWidth="1"/>
    <col min="9223" max="9223" width="13.6640625" style="197" customWidth="1"/>
    <col min="9224" max="9224" width="0" style="197" hidden="1" customWidth="1"/>
    <col min="9225" max="9472" width="9.33203125" style="197"/>
    <col min="9473" max="9473" width="7.5" style="197" customWidth="1"/>
    <col min="9474" max="9474" width="16.6640625" style="197" customWidth="1"/>
    <col min="9475" max="9475" width="81.5" style="197" customWidth="1"/>
    <col min="9476" max="9476" width="12.1640625" style="197" customWidth="1"/>
    <col min="9477" max="9478" width="12.33203125" style="197" customWidth="1"/>
    <col min="9479" max="9479" width="13.6640625" style="197" customWidth="1"/>
    <col min="9480" max="9480" width="0" style="197" hidden="1" customWidth="1"/>
    <col min="9481" max="9728" width="9.33203125" style="197"/>
    <col min="9729" max="9729" width="7.5" style="197" customWidth="1"/>
    <col min="9730" max="9730" width="16.6640625" style="197" customWidth="1"/>
    <col min="9731" max="9731" width="81.5" style="197" customWidth="1"/>
    <col min="9732" max="9732" width="12.1640625" style="197" customWidth="1"/>
    <col min="9733" max="9734" width="12.33203125" style="197" customWidth="1"/>
    <col min="9735" max="9735" width="13.6640625" style="197" customWidth="1"/>
    <col min="9736" max="9736" width="0" style="197" hidden="1" customWidth="1"/>
    <col min="9737" max="9984" width="9.33203125" style="197"/>
    <col min="9985" max="9985" width="7.5" style="197" customWidth="1"/>
    <col min="9986" max="9986" width="16.6640625" style="197" customWidth="1"/>
    <col min="9987" max="9987" width="81.5" style="197" customWidth="1"/>
    <col min="9988" max="9988" width="12.1640625" style="197" customWidth="1"/>
    <col min="9989" max="9990" width="12.33203125" style="197" customWidth="1"/>
    <col min="9991" max="9991" width="13.6640625" style="197" customWidth="1"/>
    <col min="9992" max="9992" width="0" style="197" hidden="1" customWidth="1"/>
    <col min="9993" max="10240" width="9.33203125" style="197"/>
    <col min="10241" max="10241" width="7.5" style="197" customWidth="1"/>
    <col min="10242" max="10242" width="16.6640625" style="197" customWidth="1"/>
    <col min="10243" max="10243" width="81.5" style="197" customWidth="1"/>
    <col min="10244" max="10244" width="12.1640625" style="197" customWidth="1"/>
    <col min="10245" max="10246" width="12.33203125" style="197" customWidth="1"/>
    <col min="10247" max="10247" width="13.6640625" style="197" customWidth="1"/>
    <col min="10248" max="10248" width="0" style="197" hidden="1" customWidth="1"/>
    <col min="10249" max="10496" width="9.33203125" style="197"/>
    <col min="10497" max="10497" width="7.5" style="197" customWidth="1"/>
    <col min="10498" max="10498" width="16.6640625" style="197" customWidth="1"/>
    <col min="10499" max="10499" width="81.5" style="197" customWidth="1"/>
    <col min="10500" max="10500" width="12.1640625" style="197" customWidth="1"/>
    <col min="10501" max="10502" width="12.33203125" style="197" customWidth="1"/>
    <col min="10503" max="10503" width="13.6640625" style="197" customWidth="1"/>
    <col min="10504" max="10504" width="0" style="197" hidden="1" customWidth="1"/>
    <col min="10505" max="10752" width="9.33203125" style="197"/>
    <col min="10753" max="10753" width="7.5" style="197" customWidth="1"/>
    <col min="10754" max="10754" width="16.6640625" style="197" customWidth="1"/>
    <col min="10755" max="10755" width="81.5" style="197" customWidth="1"/>
    <col min="10756" max="10756" width="12.1640625" style="197" customWidth="1"/>
    <col min="10757" max="10758" width="12.33203125" style="197" customWidth="1"/>
    <col min="10759" max="10759" width="13.6640625" style="197" customWidth="1"/>
    <col min="10760" max="10760" width="0" style="197" hidden="1" customWidth="1"/>
    <col min="10761" max="11008" width="9.33203125" style="197"/>
    <col min="11009" max="11009" width="7.5" style="197" customWidth="1"/>
    <col min="11010" max="11010" width="16.6640625" style="197" customWidth="1"/>
    <col min="11011" max="11011" width="81.5" style="197" customWidth="1"/>
    <col min="11012" max="11012" width="12.1640625" style="197" customWidth="1"/>
    <col min="11013" max="11014" width="12.33203125" style="197" customWidth="1"/>
    <col min="11015" max="11015" width="13.6640625" style="197" customWidth="1"/>
    <col min="11016" max="11016" width="0" style="197" hidden="1" customWidth="1"/>
    <col min="11017" max="11264" width="9.33203125" style="197"/>
    <col min="11265" max="11265" width="7.5" style="197" customWidth="1"/>
    <col min="11266" max="11266" width="16.6640625" style="197" customWidth="1"/>
    <col min="11267" max="11267" width="81.5" style="197" customWidth="1"/>
    <col min="11268" max="11268" width="12.1640625" style="197" customWidth="1"/>
    <col min="11269" max="11270" width="12.33203125" style="197" customWidth="1"/>
    <col min="11271" max="11271" width="13.6640625" style="197" customWidth="1"/>
    <col min="11272" max="11272" width="0" style="197" hidden="1" customWidth="1"/>
    <col min="11273" max="11520" width="9.33203125" style="197"/>
    <col min="11521" max="11521" width="7.5" style="197" customWidth="1"/>
    <col min="11522" max="11522" width="16.6640625" style="197" customWidth="1"/>
    <col min="11523" max="11523" width="81.5" style="197" customWidth="1"/>
    <col min="11524" max="11524" width="12.1640625" style="197" customWidth="1"/>
    <col min="11525" max="11526" width="12.33203125" style="197" customWidth="1"/>
    <col min="11527" max="11527" width="13.6640625" style="197" customWidth="1"/>
    <col min="11528" max="11528" width="0" style="197" hidden="1" customWidth="1"/>
    <col min="11529" max="11776" width="9.33203125" style="197"/>
    <col min="11777" max="11777" width="7.5" style="197" customWidth="1"/>
    <col min="11778" max="11778" width="16.6640625" style="197" customWidth="1"/>
    <col min="11779" max="11779" width="81.5" style="197" customWidth="1"/>
    <col min="11780" max="11780" width="12.1640625" style="197" customWidth="1"/>
    <col min="11781" max="11782" width="12.33203125" style="197" customWidth="1"/>
    <col min="11783" max="11783" width="13.6640625" style="197" customWidth="1"/>
    <col min="11784" max="11784" width="0" style="197" hidden="1" customWidth="1"/>
    <col min="11785" max="12032" width="9.33203125" style="197"/>
    <col min="12033" max="12033" width="7.5" style="197" customWidth="1"/>
    <col min="12034" max="12034" width="16.6640625" style="197" customWidth="1"/>
    <col min="12035" max="12035" width="81.5" style="197" customWidth="1"/>
    <col min="12036" max="12036" width="12.1640625" style="197" customWidth="1"/>
    <col min="12037" max="12038" width="12.33203125" style="197" customWidth="1"/>
    <col min="12039" max="12039" width="13.6640625" style="197" customWidth="1"/>
    <col min="12040" max="12040" width="0" style="197" hidden="1" customWidth="1"/>
    <col min="12041" max="12288" width="9.33203125" style="197"/>
    <col min="12289" max="12289" width="7.5" style="197" customWidth="1"/>
    <col min="12290" max="12290" width="16.6640625" style="197" customWidth="1"/>
    <col min="12291" max="12291" width="81.5" style="197" customWidth="1"/>
    <col min="12292" max="12292" width="12.1640625" style="197" customWidth="1"/>
    <col min="12293" max="12294" width="12.33203125" style="197" customWidth="1"/>
    <col min="12295" max="12295" width="13.6640625" style="197" customWidth="1"/>
    <col min="12296" max="12296" width="0" style="197" hidden="1" customWidth="1"/>
    <col min="12297" max="12544" width="9.33203125" style="197"/>
    <col min="12545" max="12545" width="7.5" style="197" customWidth="1"/>
    <col min="12546" max="12546" width="16.6640625" style="197" customWidth="1"/>
    <col min="12547" max="12547" width="81.5" style="197" customWidth="1"/>
    <col min="12548" max="12548" width="12.1640625" style="197" customWidth="1"/>
    <col min="12549" max="12550" width="12.33203125" style="197" customWidth="1"/>
    <col min="12551" max="12551" width="13.6640625" style="197" customWidth="1"/>
    <col min="12552" max="12552" width="0" style="197" hidden="1" customWidth="1"/>
    <col min="12553" max="12800" width="9.33203125" style="197"/>
    <col min="12801" max="12801" width="7.5" style="197" customWidth="1"/>
    <col min="12802" max="12802" width="16.6640625" style="197" customWidth="1"/>
    <col min="12803" max="12803" width="81.5" style="197" customWidth="1"/>
    <col min="12804" max="12804" width="12.1640625" style="197" customWidth="1"/>
    <col min="12805" max="12806" width="12.33203125" style="197" customWidth="1"/>
    <col min="12807" max="12807" width="13.6640625" style="197" customWidth="1"/>
    <col min="12808" max="12808" width="0" style="197" hidden="1" customWidth="1"/>
    <col min="12809" max="13056" width="9.33203125" style="197"/>
    <col min="13057" max="13057" width="7.5" style="197" customWidth="1"/>
    <col min="13058" max="13058" width="16.6640625" style="197" customWidth="1"/>
    <col min="13059" max="13059" width="81.5" style="197" customWidth="1"/>
    <col min="13060" max="13060" width="12.1640625" style="197" customWidth="1"/>
    <col min="13061" max="13062" width="12.33203125" style="197" customWidth="1"/>
    <col min="13063" max="13063" width="13.6640625" style="197" customWidth="1"/>
    <col min="13064" max="13064" width="0" style="197" hidden="1" customWidth="1"/>
    <col min="13065" max="13312" width="9.33203125" style="197"/>
    <col min="13313" max="13313" width="7.5" style="197" customWidth="1"/>
    <col min="13314" max="13314" width="16.6640625" style="197" customWidth="1"/>
    <col min="13315" max="13315" width="81.5" style="197" customWidth="1"/>
    <col min="13316" max="13316" width="12.1640625" style="197" customWidth="1"/>
    <col min="13317" max="13318" width="12.33203125" style="197" customWidth="1"/>
    <col min="13319" max="13319" width="13.6640625" style="197" customWidth="1"/>
    <col min="13320" max="13320" width="0" style="197" hidden="1" customWidth="1"/>
    <col min="13321" max="13568" width="9.33203125" style="197"/>
    <col min="13569" max="13569" width="7.5" style="197" customWidth="1"/>
    <col min="13570" max="13570" width="16.6640625" style="197" customWidth="1"/>
    <col min="13571" max="13571" width="81.5" style="197" customWidth="1"/>
    <col min="13572" max="13572" width="12.1640625" style="197" customWidth="1"/>
    <col min="13573" max="13574" width="12.33203125" style="197" customWidth="1"/>
    <col min="13575" max="13575" width="13.6640625" style="197" customWidth="1"/>
    <col min="13576" max="13576" width="0" style="197" hidden="1" customWidth="1"/>
    <col min="13577" max="13824" width="9.33203125" style="197"/>
    <col min="13825" max="13825" width="7.5" style="197" customWidth="1"/>
    <col min="13826" max="13826" width="16.6640625" style="197" customWidth="1"/>
    <col min="13827" max="13827" width="81.5" style="197" customWidth="1"/>
    <col min="13828" max="13828" width="12.1640625" style="197" customWidth="1"/>
    <col min="13829" max="13830" width="12.33203125" style="197" customWidth="1"/>
    <col min="13831" max="13831" width="13.6640625" style="197" customWidth="1"/>
    <col min="13832" max="13832" width="0" style="197" hidden="1" customWidth="1"/>
    <col min="13833" max="14080" width="9.33203125" style="197"/>
    <col min="14081" max="14081" width="7.5" style="197" customWidth="1"/>
    <col min="14082" max="14082" width="16.6640625" style="197" customWidth="1"/>
    <col min="14083" max="14083" width="81.5" style="197" customWidth="1"/>
    <col min="14084" max="14084" width="12.1640625" style="197" customWidth="1"/>
    <col min="14085" max="14086" width="12.33203125" style="197" customWidth="1"/>
    <col min="14087" max="14087" width="13.6640625" style="197" customWidth="1"/>
    <col min="14088" max="14088" width="0" style="197" hidden="1" customWidth="1"/>
    <col min="14089" max="14336" width="9.33203125" style="197"/>
    <col min="14337" max="14337" width="7.5" style="197" customWidth="1"/>
    <col min="14338" max="14338" width="16.6640625" style="197" customWidth="1"/>
    <col min="14339" max="14339" width="81.5" style="197" customWidth="1"/>
    <col min="14340" max="14340" width="12.1640625" style="197" customWidth="1"/>
    <col min="14341" max="14342" width="12.33203125" style="197" customWidth="1"/>
    <col min="14343" max="14343" width="13.6640625" style="197" customWidth="1"/>
    <col min="14344" max="14344" width="0" style="197" hidden="1" customWidth="1"/>
    <col min="14345" max="14592" width="9.33203125" style="197"/>
    <col min="14593" max="14593" width="7.5" style="197" customWidth="1"/>
    <col min="14594" max="14594" width="16.6640625" style="197" customWidth="1"/>
    <col min="14595" max="14595" width="81.5" style="197" customWidth="1"/>
    <col min="14596" max="14596" width="12.1640625" style="197" customWidth="1"/>
    <col min="14597" max="14598" width="12.33203125" style="197" customWidth="1"/>
    <col min="14599" max="14599" width="13.6640625" style="197" customWidth="1"/>
    <col min="14600" max="14600" width="0" style="197" hidden="1" customWidth="1"/>
    <col min="14601" max="14848" width="9.33203125" style="197"/>
    <col min="14849" max="14849" width="7.5" style="197" customWidth="1"/>
    <col min="14850" max="14850" width="16.6640625" style="197" customWidth="1"/>
    <col min="14851" max="14851" width="81.5" style="197" customWidth="1"/>
    <col min="14852" max="14852" width="12.1640625" style="197" customWidth="1"/>
    <col min="14853" max="14854" width="12.33203125" style="197" customWidth="1"/>
    <col min="14855" max="14855" width="13.6640625" style="197" customWidth="1"/>
    <col min="14856" max="14856" width="0" style="197" hidden="1" customWidth="1"/>
    <col min="14857" max="15104" width="9.33203125" style="197"/>
    <col min="15105" max="15105" width="7.5" style="197" customWidth="1"/>
    <col min="15106" max="15106" width="16.6640625" style="197" customWidth="1"/>
    <col min="15107" max="15107" width="81.5" style="197" customWidth="1"/>
    <col min="15108" max="15108" width="12.1640625" style="197" customWidth="1"/>
    <col min="15109" max="15110" width="12.33203125" style="197" customWidth="1"/>
    <col min="15111" max="15111" width="13.6640625" style="197" customWidth="1"/>
    <col min="15112" max="15112" width="0" style="197" hidden="1" customWidth="1"/>
    <col min="15113" max="15360" width="9.33203125" style="197"/>
    <col min="15361" max="15361" width="7.5" style="197" customWidth="1"/>
    <col min="15362" max="15362" width="16.6640625" style="197" customWidth="1"/>
    <col min="15363" max="15363" width="81.5" style="197" customWidth="1"/>
    <col min="15364" max="15364" width="12.1640625" style="197" customWidth="1"/>
    <col min="15365" max="15366" width="12.33203125" style="197" customWidth="1"/>
    <col min="15367" max="15367" width="13.6640625" style="197" customWidth="1"/>
    <col min="15368" max="15368" width="0" style="197" hidden="1" customWidth="1"/>
    <col min="15369" max="15616" width="9.33203125" style="197"/>
    <col min="15617" max="15617" width="7.5" style="197" customWidth="1"/>
    <col min="15618" max="15618" width="16.6640625" style="197" customWidth="1"/>
    <col min="15619" max="15619" width="81.5" style="197" customWidth="1"/>
    <col min="15620" max="15620" width="12.1640625" style="197" customWidth="1"/>
    <col min="15621" max="15622" width="12.33203125" style="197" customWidth="1"/>
    <col min="15623" max="15623" width="13.6640625" style="197" customWidth="1"/>
    <col min="15624" max="15624" width="0" style="197" hidden="1" customWidth="1"/>
    <col min="15625" max="15872" width="9.33203125" style="197"/>
    <col min="15873" max="15873" width="7.5" style="197" customWidth="1"/>
    <col min="15874" max="15874" width="16.6640625" style="197" customWidth="1"/>
    <col min="15875" max="15875" width="81.5" style="197" customWidth="1"/>
    <col min="15876" max="15876" width="12.1640625" style="197" customWidth="1"/>
    <col min="15877" max="15878" width="12.33203125" style="197" customWidth="1"/>
    <col min="15879" max="15879" width="13.6640625" style="197" customWidth="1"/>
    <col min="15880" max="15880" width="0" style="197" hidden="1" customWidth="1"/>
    <col min="15881" max="16128" width="9.33203125" style="197"/>
    <col min="16129" max="16129" width="7.5" style="197" customWidth="1"/>
    <col min="16130" max="16130" width="16.6640625" style="197" customWidth="1"/>
    <col min="16131" max="16131" width="81.5" style="197" customWidth="1"/>
    <col min="16132" max="16132" width="12.1640625" style="197" customWidth="1"/>
    <col min="16133" max="16134" width="12.33203125" style="197" customWidth="1"/>
    <col min="16135" max="16135" width="13.6640625" style="197" customWidth="1"/>
    <col min="16136" max="16136" width="0" style="197" hidden="1" customWidth="1"/>
    <col min="16137" max="16384" width="9.33203125" style="197"/>
  </cols>
  <sheetData>
    <row r="1" spans="1:8" x14ac:dyDescent="0.2">
      <c r="F1" s="198" t="s">
        <v>0</v>
      </c>
      <c r="G1" s="199" t="s">
        <v>56</v>
      </c>
      <c r="H1" s="200"/>
    </row>
    <row r="2" spans="1:8" x14ac:dyDescent="0.2">
      <c r="A2" s="201"/>
      <c r="B2" s="201"/>
      <c r="C2" s="201"/>
      <c r="D2" s="201"/>
      <c r="E2" s="201"/>
      <c r="F2" s="201"/>
      <c r="G2" s="201"/>
    </row>
    <row r="3" spans="1:8" x14ac:dyDescent="0.2">
      <c r="A3" s="201"/>
      <c r="B3" s="201"/>
      <c r="C3" s="201"/>
      <c r="D3" s="201"/>
      <c r="E3" s="201"/>
      <c r="F3" s="201"/>
      <c r="G3" s="201"/>
    </row>
    <row r="4" spans="1:8" s="206" customFormat="1" x14ac:dyDescent="0.2">
      <c r="A4" s="203"/>
      <c r="B4" s="203"/>
      <c r="C4" s="204"/>
      <c r="D4" s="204"/>
      <c r="E4" s="204"/>
      <c r="F4" s="204"/>
      <c r="G4" s="204"/>
      <c r="H4" s="205"/>
    </row>
    <row r="5" spans="1:8" s="206" customFormat="1" ht="15.75" x14ac:dyDescent="0.2">
      <c r="A5" s="207"/>
      <c r="B5" s="285" t="s">
        <v>57</v>
      </c>
      <c r="C5" s="285"/>
      <c r="D5" s="285"/>
      <c r="E5" s="285"/>
      <c r="F5" s="285"/>
      <c r="G5" s="208"/>
      <c r="H5" s="205"/>
    </row>
    <row r="6" spans="1:8" s="206" customFormat="1" ht="15.75" x14ac:dyDescent="0.2">
      <c r="A6" s="207"/>
      <c r="B6" s="285" t="s">
        <v>802</v>
      </c>
      <c r="C6" s="285"/>
      <c r="D6" s="285"/>
      <c r="E6" s="285"/>
      <c r="F6" s="285"/>
      <c r="G6" s="208"/>
      <c r="H6" s="205"/>
    </row>
    <row r="7" spans="1:8" s="206" customFormat="1" ht="15.75" x14ac:dyDescent="0.2">
      <c r="A7" s="207"/>
      <c r="B7" s="207"/>
      <c r="C7" s="208"/>
      <c r="D7" s="208"/>
      <c r="E7" s="208"/>
      <c r="F7" s="208"/>
      <c r="G7" s="208"/>
      <c r="H7" s="205"/>
    </row>
    <row r="8" spans="1:8" x14ac:dyDescent="0.2">
      <c r="A8" s="201" t="s">
        <v>59</v>
      </c>
      <c r="B8" s="201"/>
    </row>
    <row r="9" spans="1:8" x14ac:dyDescent="0.2">
      <c r="A9" s="286" t="s">
        <v>60</v>
      </c>
      <c r="B9" s="277" t="s">
        <v>61</v>
      </c>
      <c r="C9" s="277" t="s">
        <v>62</v>
      </c>
      <c r="D9" s="277" t="s">
        <v>31</v>
      </c>
      <c r="E9" s="277" t="s">
        <v>32</v>
      </c>
      <c r="F9" s="277" t="s">
        <v>33</v>
      </c>
      <c r="G9" s="277" t="s">
        <v>63</v>
      </c>
      <c r="H9" s="279" t="s">
        <v>64</v>
      </c>
    </row>
    <row r="10" spans="1:8" x14ac:dyDescent="0.2">
      <c r="A10" s="287"/>
      <c r="B10" s="278"/>
      <c r="C10" s="278"/>
      <c r="D10" s="278"/>
      <c r="E10" s="278"/>
      <c r="F10" s="278"/>
      <c r="G10" s="278"/>
      <c r="H10" s="280"/>
    </row>
    <row r="11" spans="1:8" x14ac:dyDescent="0.2">
      <c r="A11" s="209">
        <v>1</v>
      </c>
      <c r="B11" s="210">
        <v>2</v>
      </c>
      <c r="C11" s="210">
        <v>3</v>
      </c>
      <c r="D11" s="210">
        <v>4</v>
      </c>
      <c r="E11" s="210">
        <v>5</v>
      </c>
      <c r="F11" s="210">
        <v>6</v>
      </c>
      <c r="G11" s="210">
        <v>7</v>
      </c>
      <c r="H11" s="211">
        <v>8</v>
      </c>
    </row>
    <row r="12" spans="1:8" x14ac:dyDescent="0.2">
      <c r="A12" s="281"/>
      <c r="B12" s="282"/>
      <c r="C12" s="282"/>
      <c r="D12" s="282"/>
      <c r="E12" s="282"/>
    </row>
    <row r="13" spans="1:8" ht="14.25" x14ac:dyDescent="0.2">
      <c r="A13" s="283" t="s">
        <v>65</v>
      </c>
      <c r="B13" s="284"/>
      <c r="C13" s="284"/>
      <c r="D13" s="284"/>
      <c r="E13" s="284"/>
      <c r="F13" s="284"/>
      <c r="G13" s="284"/>
      <c r="H13" s="284"/>
    </row>
    <row r="14" spans="1:8" ht="51" outlineLevel="1" x14ac:dyDescent="0.2">
      <c r="A14" s="212" t="s">
        <v>45</v>
      </c>
      <c r="B14" s="213" t="s">
        <v>803</v>
      </c>
      <c r="C14" s="214" t="s">
        <v>800</v>
      </c>
      <c r="D14" s="213" t="s">
        <v>801</v>
      </c>
      <c r="E14" s="215">
        <v>330</v>
      </c>
      <c r="F14" s="216">
        <v>1421.86</v>
      </c>
      <c r="G14" s="216">
        <v>469213.8</v>
      </c>
      <c r="H14" s="217" t="s">
        <v>804</v>
      </c>
    </row>
    <row r="15" spans="1:8" ht="25.5" outlineLevel="1" x14ac:dyDescent="0.2">
      <c r="A15" s="212" t="s">
        <v>49</v>
      </c>
      <c r="B15" s="213" t="s">
        <v>66</v>
      </c>
      <c r="C15" s="214" t="s">
        <v>67</v>
      </c>
      <c r="D15" s="213" t="s">
        <v>68</v>
      </c>
      <c r="E15" s="216">
        <v>1.65E-3</v>
      </c>
      <c r="F15" s="215">
        <v>7763690</v>
      </c>
      <c r="G15" s="216">
        <v>12810.09</v>
      </c>
      <c r="H15" s="217" t="s">
        <v>804</v>
      </c>
    </row>
    <row r="16" spans="1:8" ht="25.5" outlineLevel="1" x14ac:dyDescent="0.2">
      <c r="A16" s="212" t="s">
        <v>71</v>
      </c>
      <c r="B16" s="213" t="s">
        <v>69</v>
      </c>
      <c r="C16" s="214" t="s">
        <v>70</v>
      </c>
      <c r="D16" s="213" t="s">
        <v>68</v>
      </c>
      <c r="E16" s="216">
        <v>2.64E-3</v>
      </c>
      <c r="F16" s="215">
        <v>3382323</v>
      </c>
      <c r="G16" s="216">
        <v>8929.33</v>
      </c>
      <c r="H16" s="217" t="s">
        <v>804</v>
      </c>
    </row>
    <row r="17" spans="1:8" ht="25.5" outlineLevel="1" x14ac:dyDescent="0.2">
      <c r="A17" s="212" t="s">
        <v>75</v>
      </c>
      <c r="B17" s="213" t="s">
        <v>87</v>
      </c>
      <c r="C17" s="214" t="s">
        <v>88</v>
      </c>
      <c r="D17" s="213" t="s">
        <v>89</v>
      </c>
      <c r="E17" s="216">
        <v>0.19800000000000001</v>
      </c>
      <c r="F17" s="215">
        <v>1293</v>
      </c>
      <c r="G17" s="216">
        <v>256.01</v>
      </c>
      <c r="H17" s="217" t="s">
        <v>804</v>
      </c>
    </row>
    <row r="18" spans="1:8" ht="25.5" outlineLevel="1" x14ac:dyDescent="0.2">
      <c r="A18" s="212" t="s">
        <v>79</v>
      </c>
      <c r="B18" s="213" t="s">
        <v>95</v>
      </c>
      <c r="C18" s="214" t="s">
        <v>96</v>
      </c>
      <c r="D18" s="213" t="s">
        <v>89</v>
      </c>
      <c r="E18" s="216">
        <v>0.13200000000000001</v>
      </c>
      <c r="F18" s="215">
        <v>705</v>
      </c>
      <c r="G18" s="216">
        <v>93.06</v>
      </c>
      <c r="H18" s="217" t="s">
        <v>804</v>
      </c>
    </row>
    <row r="19" spans="1:8" outlineLevel="1" x14ac:dyDescent="0.2">
      <c r="A19" s="212" t="s">
        <v>82</v>
      </c>
      <c r="B19" s="213" t="s">
        <v>805</v>
      </c>
      <c r="C19" s="214" t="s">
        <v>806</v>
      </c>
      <c r="D19" s="213" t="s">
        <v>89</v>
      </c>
      <c r="E19" s="216">
        <v>0.06</v>
      </c>
      <c r="F19" s="215">
        <v>1320</v>
      </c>
      <c r="G19" s="216">
        <v>79.2</v>
      </c>
      <c r="H19" s="217" t="s">
        <v>85</v>
      </c>
    </row>
    <row r="20" spans="1:8" ht="25.5" outlineLevel="1" x14ac:dyDescent="0.2">
      <c r="A20" s="212" t="s">
        <v>86</v>
      </c>
      <c r="B20" s="213" t="s">
        <v>72</v>
      </c>
      <c r="C20" s="214" t="s">
        <v>73</v>
      </c>
      <c r="D20" s="213" t="s">
        <v>74</v>
      </c>
      <c r="E20" s="216">
        <v>3.168E-2</v>
      </c>
      <c r="F20" s="215">
        <v>2313</v>
      </c>
      <c r="G20" s="216">
        <v>73.28</v>
      </c>
      <c r="H20" s="217" t="s">
        <v>804</v>
      </c>
    </row>
    <row r="21" spans="1:8" ht="25.5" outlineLevel="1" x14ac:dyDescent="0.2">
      <c r="A21" s="212" t="s">
        <v>90</v>
      </c>
      <c r="B21" s="213" t="s">
        <v>98</v>
      </c>
      <c r="C21" s="214" t="s">
        <v>99</v>
      </c>
      <c r="D21" s="213" t="s">
        <v>100</v>
      </c>
      <c r="E21" s="216">
        <v>2.7456000000000001E-2</v>
      </c>
      <c r="F21" s="215">
        <v>501</v>
      </c>
      <c r="G21" s="216">
        <v>13.76</v>
      </c>
      <c r="H21" s="217" t="s">
        <v>804</v>
      </c>
    </row>
    <row r="22" spans="1:8" x14ac:dyDescent="0.2">
      <c r="A22" s="218"/>
      <c r="B22" s="219"/>
      <c r="C22" s="220" t="s">
        <v>104</v>
      </c>
      <c r="D22" s="221" t="s">
        <v>38</v>
      </c>
      <c r="E22" s="222"/>
      <c r="F22" s="222"/>
      <c r="G22" s="223">
        <v>491469</v>
      </c>
      <c r="H22" s="224"/>
    </row>
    <row r="23" spans="1:8" outlineLevel="1" x14ac:dyDescent="0.2">
      <c r="A23" s="225"/>
      <c r="B23" s="226"/>
      <c r="C23" s="227"/>
      <c r="D23" s="228"/>
      <c r="E23" s="229"/>
      <c r="F23" s="229"/>
      <c r="G23" s="229"/>
      <c r="H23" s="230"/>
    </row>
    <row r="24" spans="1:8" ht="14.25" x14ac:dyDescent="0.2">
      <c r="A24" s="283" t="s">
        <v>321</v>
      </c>
      <c r="B24" s="284"/>
      <c r="C24" s="284"/>
      <c r="D24" s="284"/>
      <c r="E24" s="284"/>
      <c r="F24" s="284"/>
      <c r="G24" s="284"/>
      <c r="H24" s="284"/>
    </row>
    <row r="25" spans="1:8" ht="38.25" outlineLevel="1" x14ac:dyDescent="0.2">
      <c r="A25" s="212" t="s">
        <v>45</v>
      </c>
      <c r="B25" s="213" t="s">
        <v>807</v>
      </c>
      <c r="C25" s="214" t="s">
        <v>794</v>
      </c>
      <c r="D25" s="213" t="s">
        <v>78</v>
      </c>
      <c r="E25" s="215">
        <v>2</v>
      </c>
      <c r="F25" s="216">
        <v>317043.18</v>
      </c>
      <c r="G25" s="216">
        <v>634086.36</v>
      </c>
      <c r="H25" s="217" t="s">
        <v>804</v>
      </c>
    </row>
    <row r="26" spans="1:8" x14ac:dyDescent="0.2">
      <c r="A26" s="218"/>
      <c r="B26" s="219"/>
      <c r="C26" s="220" t="s">
        <v>322</v>
      </c>
      <c r="D26" s="221" t="s">
        <v>38</v>
      </c>
      <c r="E26" s="222"/>
      <c r="F26" s="222"/>
      <c r="G26" s="223">
        <v>634086</v>
      </c>
      <c r="H26" s="224"/>
    </row>
    <row r="27" spans="1:8" outlineLevel="1" x14ac:dyDescent="0.2">
      <c r="A27" s="225"/>
      <c r="B27" s="226"/>
      <c r="C27" s="227"/>
      <c r="D27" s="228"/>
      <c r="E27" s="229"/>
      <c r="F27" s="229"/>
      <c r="G27" s="229"/>
      <c r="H27" s="230"/>
    </row>
    <row r="28" spans="1:8" x14ac:dyDescent="0.2">
      <c r="A28" s="218"/>
      <c r="B28" s="219"/>
      <c r="C28" s="220" t="s">
        <v>105</v>
      </c>
      <c r="D28" s="221" t="s">
        <v>38</v>
      </c>
      <c r="E28" s="222"/>
      <c r="F28" s="222"/>
      <c r="G28" s="231">
        <v>1125554.8899999999</v>
      </c>
      <c r="H28" s="224"/>
    </row>
  </sheetData>
  <mergeCells count="13">
    <mergeCell ref="B5:F5"/>
    <mergeCell ref="B6:F6"/>
    <mergeCell ref="A9:A10"/>
    <mergeCell ref="B9:B10"/>
    <mergeCell ref="C9:C10"/>
    <mergeCell ref="D9:D10"/>
    <mergeCell ref="E9:E10"/>
    <mergeCell ref="F9:F10"/>
    <mergeCell ref="G9:G10"/>
    <mergeCell ref="H9:H10"/>
    <mergeCell ref="A12:E12"/>
    <mergeCell ref="A13:H13"/>
    <mergeCell ref="A24:H24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420ЛС</vt:lpstr>
      <vt:lpstr>420Материалы</vt:lpstr>
      <vt:lpstr>520ЛС</vt:lpstr>
      <vt:lpstr>520Материалы</vt:lpstr>
      <vt:lpstr>360ЛС</vt:lpstr>
      <vt:lpstr>360Материалы</vt:lpstr>
      <vt:lpstr>СРСС</vt:lpstr>
      <vt:lpstr>АСКУЭлс</vt:lpstr>
      <vt:lpstr>АскуэМатер</vt:lpstr>
      <vt:lpstr>СМиУ3лс</vt:lpstr>
      <vt:lpstr>СМиУ3матер</vt:lpstr>
      <vt:lpstr>Наладка</vt:lpstr>
      <vt:lpstr>СистСвЛС</vt:lpstr>
      <vt:lpstr>СистСвМатер</vt:lpstr>
      <vt:lpstr>'420ЛС'!Заголовки_для_печати</vt:lpstr>
      <vt:lpstr>АСКУЭлс!Область_печати</vt:lpstr>
      <vt:lpstr>СистСвЛС!Область_печати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Локальная смета</dc:title>
  <dc:creator>Нурлыбек Нурадинов</dc:creator>
  <cp:lastModifiedBy>Тажибаев Косдаулет</cp:lastModifiedBy>
  <cp:lastPrinted>2024-01-22T12:15:57Z</cp:lastPrinted>
  <dcterms:created xsi:type="dcterms:W3CDTF">2008-02-01T05:26:36Z</dcterms:created>
  <dcterms:modified xsi:type="dcterms:W3CDTF">2024-01-26T10:44:30Z</dcterms:modified>
</cp:coreProperties>
</file>