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EF4446F-A7AF-4202-A194-E1D3AD44B630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шаблон " sheetId="5" r:id="rId1"/>
    <sheet name="Лист1" sheetId="3" state="hidden" r:id="rId2"/>
  </sheets>
  <definedNames>
    <definedName name="_xlnm.Print_Area" localSheetId="0">'шаблон '!$A$1:$R$36</definedName>
  </definedNames>
  <calcPr calcId="191029"/>
</workbook>
</file>

<file path=xl/calcChain.xml><?xml version="1.0" encoding="utf-8"?>
<calcChain xmlns="http://schemas.openxmlformats.org/spreadsheetml/2006/main">
  <c r="G30" i="5" l="1"/>
  <c r="H30" i="5"/>
  <c r="I30" i="5"/>
  <c r="J30" i="5"/>
  <c r="K30" i="5"/>
  <c r="L30" i="5"/>
  <c r="M30" i="5"/>
  <c r="N30" i="5"/>
  <c r="O30" i="5"/>
  <c r="P30" i="5"/>
  <c r="Q30" i="5"/>
  <c r="R30" i="5"/>
  <c r="G28" i="5"/>
  <c r="H28" i="5"/>
  <c r="I28" i="5"/>
  <c r="J28" i="5"/>
  <c r="K28" i="5"/>
  <c r="L28" i="5"/>
  <c r="M28" i="5"/>
  <c r="N28" i="5"/>
  <c r="O28" i="5"/>
  <c r="P28" i="5"/>
  <c r="Q28" i="5"/>
  <c r="R28" i="5"/>
  <c r="G10" i="5"/>
  <c r="H10" i="5"/>
  <c r="I10" i="5"/>
  <c r="J10" i="5"/>
  <c r="K10" i="5"/>
  <c r="L10" i="5"/>
  <c r="M10" i="5"/>
  <c r="N10" i="5"/>
  <c r="O10" i="5"/>
  <c r="P10" i="5"/>
  <c r="Q10" i="5"/>
  <c r="R10" i="5"/>
  <c r="G16" i="5"/>
  <c r="H16" i="5"/>
  <c r="I16" i="5"/>
  <c r="J16" i="5"/>
  <c r="K16" i="5"/>
  <c r="L16" i="5"/>
  <c r="M16" i="5"/>
  <c r="N16" i="5"/>
  <c r="O16" i="5"/>
  <c r="P16" i="5"/>
  <c r="Q16" i="5"/>
  <c r="R16" i="5"/>
  <c r="G22" i="5"/>
  <c r="H22" i="5"/>
  <c r="I22" i="5"/>
  <c r="J22" i="5"/>
  <c r="K22" i="5"/>
  <c r="L22" i="5"/>
  <c r="M22" i="5"/>
  <c r="N22" i="5"/>
  <c r="O22" i="5"/>
  <c r="P22" i="5"/>
  <c r="Q22" i="5"/>
  <c r="R22" i="5"/>
  <c r="F27" i="5"/>
  <c r="F26" i="5"/>
  <c r="F25" i="5"/>
  <c r="F24" i="5"/>
  <c r="F23" i="5"/>
  <c r="F21" i="5"/>
  <c r="F20" i="5"/>
  <c r="F19" i="5"/>
  <c r="F18" i="5"/>
  <c r="F17" i="5"/>
  <c r="F22" i="5" l="1"/>
  <c r="F16" i="5"/>
  <c r="F11" i="5"/>
  <c r="F12" i="5"/>
  <c r="F13" i="5"/>
  <c r="F14" i="5"/>
  <c r="F15" i="5"/>
  <c r="F10" i="5" l="1"/>
  <c r="F28" i="5" s="1"/>
  <c r="F30" i="5" s="1"/>
  <c r="D14" i="3"/>
  <c r="D15" i="3" s="1"/>
  <c r="D16" i="3" s="1"/>
  <c r="E14" i="3"/>
  <c r="E15" i="3" s="1"/>
  <c r="E16" i="3" s="1"/>
  <c r="F14" i="3"/>
  <c r="F15" i="3" s="1"/>
  <c r="F16" i="3" s="1"/>
  <c r="G14" i="3"/>
  <c r="G15" i="3" s="1"/>
  <c r="G16" i="3" s="1"/>
  <c r="C14" i="3"/>
  <c r="C15" i="3" s="1"/>
  <c r="C16" i="3" s="1"/>
  <c r="S28" i="5" l="1"/>
  <c r="S30" i="5"/>
  <c r="S2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S28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S2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S30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</commentList>
</comments>
</file>

<file path=xl/sharedStrings.xml><?xml version="1.0" encoding="utf-8"?>
<sst xmlns="http://schemas.openxmlformats.org/spreadsheetml/2006/main" count="84" uniqueCount="59">
  <si>
    <t xml:space="preserve">Календарный график </t>
  </si>
  <si>
    <t>№ п/п</t>
  </si>
  <si>
    <t>Структурные подразделения</t>
  </si>
  <si>
    <t xml:space="preserve">    1 кв.</t>
  </si>
  <si>
    <t xml:space="preserve">    2 кв.</t>
  </si>
  <si>
    <t xml:space="preserve">    3 кв.</t>
  </si>
  <si>
    <t xml:space="preserve">     4 кв.</t>
  </si>
  <si>
    <t>НГДУ "Жаикмунайгаз", всего:</t>
  </si>
  <si>
    <t>НГДУ "Жылыоймунайгаз",  всего:</t>
  </si>
  <si>
    <t>НГДУ "Доссормунайгаз", всего:</t>
  </si>
  <si>
    <t>НГДУ "Кайнармунайгаз", всего:</t>
  </si>
  <si>
    <t>Всего  по АО    без учета  НДС</t>
  </si>
  <si>
    <t>Всего  по  АО    с   учетом   НДС</t>
  </si>
  <si>
    <t>в том числе НДС</t>
  </si>
  <si>
    <t>АО "Эмбамунайгаз"</t>
  </si>
  <si>
    <t>Управляющий директор по производству</t>
  </si>
  <si>
    <t>________________Кутжанов А.А.</t>
  </si>
  <si>
    <t>выполнения работ  по  изготовлению нестандартного оборудования</t>
  </si>
  <si>
    <t>№</t>
  </si>
  <si>
    <t>сумма по договору</t>
  </si>
  <si>
    <t>в том числе по кварталам</t>
  </si>
  <si>
    <t>Өл.бір.</t>
  </si>
  <si>
    <t>Саны</t>
  </si>
  <si>
    <t>Бағасы</t>
  </si>
  <si>
    <t>Сомасы</t>
  </si>
  <si>
    <t>Жұмыстардың, қызметтердің атауы</t>
  </si>
  <si>
    <t>Қаңтар</t>
  </si>
  <si>
    <t>Ақпан</t>
  </si>
  <si>
    <t>Наурыз</t>
  </si>
  <si>
    <t>Сәуір</t>
  </si>
  <si>
    <t>Мамыр</t>
  </si>
  <si>
    <t>Маусым</t>
  </si>
  <si>
    <t>Шілде</t>
  </si>
  <si>
    <t>Тамыз</t>
  </si>
  <si>
    <t>Қыркүйек</t>
  </si>
  <si>
    <t>Қазан</t>
  </si>
  <si>
    <t>Қараша</t>
  </si>
  <si>
    <t>Желтоқсан</t>
  </si>
  <si>
    <t>Тапсырыс беруші:</t>
  </si>
  <si>
    <t>"Ембімұнайгаз" АҚ</t>
  </si>
  <si>
    <t>___________________________ Аты-жөні</t>
  </si>
  <si>
    <t>Барлығы ҚҚС-сыз</t>
  </si>
  <si>
    <t>ҚҚС 12%</t>
  </si>
  <si>
    <t>Барлығы ҚҚС-мен</t>
  </si>
  <si>
    <t>(Орындаушының Атауы)</t>
  </si>
  <si>
    <t>Оның ішінде айлар / тоқсан бойынша</t>
  </si>
  <si>
    <t>МЕРДІГЕР / ОРЫНДАУШЫ</t>
  </si>
  <si>
    <t>2025 жыл</t>
  </si>
  <si>
    <t>2026 жыл</t>
  </si>
  <si>
    <t>2027 жыл</t>
  </si>
  <si>
    <t>2028 жыл</t>
  </si>
  <si>
    <t>2029 жыл</t>
  </si>
  <si>
    <t>"Жайықмұнайгаз" МГӨБ Perfect Harmony жиілік түрлендіргіштеріне сервистік қызмет көрсету , барлығы:</t>
  </si>
  <si>
    <t>"Жылыоймұнайгаз" МГӨБ Perfect Harmony жиілік түрлендіргіштеріне сервистік қызмет көрсету , барлығы:</t>
  </si>
  <si>
    <t>"Қайнармұнайгаз" МГӨБ Perfect Harmony жиілік түрлендіргіштеріне сервистік қызмет көрсету , барлығы:</t>
  </si>
  <si>
    <t>"Жылыоймұнайгаз" МГӨБ, "Қайнармұнайгаз" МГӨБ, "Жайықмұнайгаз" МГӨБ Perfect Harmony жиілік түрлендіргіштеріне сервистік қызмет көрсету бойынша қызметтер көрсетудің күнтізбелік кестесі</t>
  </si>
  <si>
    <t xml:space="preserve">"_____" _________________ 2025ж. </t>
  </si>
  <si>
    <t>_______________  шартқа Қосымша №4</t>
  </si>
  <si>
    <t>жабдық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</si>
</sst>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0_ ;[Red]\-#,##0.00\ 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Helv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9" fontId="4" fillId="2" borderId="2">
      <alignment horizontal="center"/>
    </xf>
    <xf numFmtId="49" fontId="5" fillId="2" borderId="2">
      <alignment horizontal="center"/>
    </xf>
    <xf numFmtId="40" fontId="5" fillId="5" borderId="1"/>
    <xf numFmtId="49" fontId="5" fillId="2" borderId="2">
      <alignment vertical="center"/>
    </xf>
    <xf numFmtId="49" fontId="6" fillId="0" borderId="0"/>
    <xf numFmtId="0" fontId="7" fillId="0" borderId="0"/>
    <xf numFmtId="0" fontId="8" fillId="0" borderId="0"/>
    <xf numFmtId="0" fontId="1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Fill="1"/>
    <xf numFmtId="1" fontId="2" fillId="0" borderId="0" xfId="0" applyNumberFormat="1" applyFont="1" applyFill="1"/>
    <xf numFmtId="0" fontId="2" fillId="4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1" fontId="3" fillId="0" borderId="0" xfId="0" applyNumberFormat="1" applyFont="1" applyFill="1"/>
    <xf numFmtId="0" fontId="3" fillId="0" borderId="0" xfId="0" applyFont="1"/>
    <xf numFmtId="164" fontId="2" fillId="4" borderId="1" xfId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8" fontId="2" fillId="4" borderId="1" xfId="1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/>
    </xf>
    <xf numFmtId="164" fontId="3" fillId="3" borderId="1" xfId="1" applyFont="1" applyFill="1" applyBorder="1"/>
    <xf numFmtId="0" fontId="2" fillId="0" borderId="1" xfId="0" applyFont="1" applyBorder="1"/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66" fontId="2" fillId="0" borderId="0" xfId="0" applyNumberFormat="1" applyFont="1"/>
    <xf numFmtId="0" fontId="2" fillId="3" borderId="1" xfId="0" applyFont="1" applyFill="1" applyBorder="1"/>
    <xf numFmtId="164" fontId="2" fillId="4" borderId="1" xfId="1" applyFont="1" applyFill="1" applyBorder="1" applyAlignment="1">
      <alignment wrapText="1"/>
    </xf>
    <xf numFmtId="164" fontId="3" fillId="3" borderId="1" xfId="1" applyFont="1" applyFill="1" applyBorder="1" applyAlignment="1">
      <alignment vertical="center"/>
    </xf>
    <xf numFmtId="164" fontId="3" fillId="3" borderId="1" xfId="1" applyFont="1" applyFill="1" applyBorder="1" applyAlignment="1"/>
    <xf numFmtId="164" fontId="2" fillId="0" borderId="1" xfId="1" applyFont="1" applyBorder="1"/>
    <xf numFmtId="164" fontId="2" fillId="4" borderId="1" xfId="1" applyFont="1" applyFill="1" applyBorder="1"/>
    <xf numFmtId="3" fontId="11" fillId="0" borderId="6" xfId="8" applyNumberFormat="1" applyFont="1" applyFill="1" applyBorder="1" applyAlignment="1">
      <alignment horizontal="center" vertical="center" wrapText="1" shrinkToFit="1"/>
    </xf>
    <xf numFmtId="3" fontId="9" fillId="6" borderId="1" xfId="8" applyNumberFormat="1" applyFont="1" applyFill="1" applyBorder="1" applyAlignment="1">
      <alignment horizontal="center" vertical="center" wrapText="1" shrinkToFit="1"/>
    </xf>
    <xf numFmtId="4" fontId="13" fillId="6" borderId="1" xfId="8" applyNumberFormat="1" applyFont="1" applyFill="1" applyBorder="1" applyAlignment="1">
      <alignment horizontal="center" vertical="center" wrapText="1" shrinkToFit="1"/>
    </xf>
    <xf numFmtId="164" fontId="9" fillId="6" borderId="1" xfId="1" applyFont="1" applyFill="1" applyBorder="1" applyAlignment="1">
      <alignment horizontal="center" vertical="center" wrapText="1" shrinkToFit="1"/>
    </xf>
    <xf numFmtId="2" fontId="11" fillId="0" borderId="6" xfId="8" applyNumberFormat="1" applyFont="1" applyFill="1" applyBorder="1" applyAlignment="1">
      <alignment horizontal="center" vertical="center" wrapText="1" shrinkToFit="1"/>
    </xf>
    <xf numFmtId="165" fontId="12" fillId="0" borderId="6" xfId="8" applyNumberFormat="1" applyFont="1" applyFill="1" applyBorder="1" applyAlignment="1">
      <alignment horizontal="center" vertical="center" wrapText="1" shrinkToFit="1"/>
    </xf>
    <xf numFmtId="165" fontId="11" fillId="0" borderId="6" xfId="8" applyNumberFormat="1" applyFont="1" applyFill="1" applyBorder="1" applyAlignment="1">
      <alignment horizontal="center" vertical="center" wrapText="1" shrinkToFit="1"/>
    </xf>
    <xf numFmtId="3" fontId="9" fillId="7" borderId="1" xfId="8" applyNumberFormat="1" applyFont="1" applyFill="1" applyBorder="1" applyAlignment="1">
      <alignment horizontal="center" vertical="center" wrapText="1"/>
    </xf>
    <xf numFmtId="2" fontId="9" fillId="0" borderId="6" xfId="8" applyNumberFormat="1" applyFont="1" applyFill="1" applyBorder="1" applyAlignment="1">
      <alignment horizontal="center" vertical="center" wrapText="1" shrinkToFit="1"/>
    </xf>
    <xf numFmtId="165" fontId="13" fillId="0" borderId="6" xfId="8" applyNumberFormat="1" applyFont="1" applyFill="1" applyBorder="1" applyAlignment="1">
      <alignment horizontal="center" vertical="center" wrapText="1" shrinkToFit="1"/>
    </xf>
    <xf numFmtId="165" fontId="9" fillId="0" borderId="6" xfId="8" applyNumberFormat="1" applyFont="1" applyFill="1" applyBorder="1" applyAlignment="1">
      <alignment horizontal="center" vertical="center" wrapText="1" shrinkToFit="1"/>
    </xf>
    <xf numFmtId="0" fontId="15" fillId="0" borderId="0" xfId="0" applyFont="1"/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Alignment="1">
      <alignment horizontal="center" vertical="center" wrapText="1" shrinkToFit="1"/>
    </xf>
    <xf numFmtId="3" fontId="15" fillId="6" borderId="1" xfId="9" applyNumberFormat="1" applyFont="1" applyFill="1" applyBorder="1" applyAlignment="1" applyProtection="1">
      <alignment horizontal="left" vertical="center" wrapText="1" shrinkToFit="1"/>
    </xf>
    <xf numFmtId="167" fontId="15" fillId="0" borderId="0" xfId="0" applyNumberFormat="1" applyFont="1"/>
    <xf numFmtId="0" fontId="16" fillId="0" borderId="0" xfId="0" applyFont="1"/>
    <xf numFmtId="0" fontId="15" fillId="4" borderId="1" xfId="0" applyFont="1" applyFill="1" applyBorder="1" applyAlignment="1">
      <alignment vertical="center" wrapText="1"/>
    </xf>
    <xf numFmtId="1" fontId="15" fillId="4" borderId="1" xfId="1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 wrapText="1" shrinkToFit="1"/>
    </xf>
    <xf numFmtId="164" fontId="15" fillId="0" borderId="0" xfId="0" applyNumberFormat="1" applyFont="1" applyFill="1" applyAlignment="1">
      <alignment horizontal="center" vertical="center" wrapText="1" shrinkToFit="1"/>
    </xf>
    <xf numFmtId="0" fontId="16" fillId="4" borderId="1" xfId="0" applyFont="1" applyFill="1" applyBorder="1" applyAlignment="1">
      <alignment vertical="center" wrapText="1"/>
    </xf>
    <xf numFmtId="1" fontId="16" fillId="4" borderId="1" xfId="1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 shrinkToFit="1"/>
    </xf>
    <xf numFmtId="164" fontId="16" fillId="0" borderId="0" xfId="0" applyNumberFormat="1" applyFont="1" applyFill="1" applyAlignment="1">
      <alignment horizontal="center" vertical="center" wrapText="1" shrinkToFit="1"/>
    </xf>
    <xf numFmtId="3" fontId="16" fillId="0" borderId="0" xfId="9" applyNumberFormat="1" applyFont="1" applyFill="1" applyBorder="1" applyAlignment="1" applyProtection="1">
      <alignment horizontal="left" vertical="center" wrapText="1" shrinkToFit="1"/>
    </xf>
    <xf numFmtId="3" fontId="11" fillId="0" borderId="0" xfId="8" applyNumberFormat="1" applyFont="1" applyFill="1" applyBorder="1" applyAlignment="1">
      <alignment horizontal="center" vertical="center" wrapText="1" shrinkToFit="1"/>
    </xf>
    <xf numFmtId="4" fontId="12" fillId="0" borderId="0" xfId="8" applyNumberFormat="1" applyFont="1" applyFill="1" applyBorder="1" applyAlignment="1">
      <alignment horizontal="center" vertical="center" wrapText="1" shrinkToFit="1"/>
    </xf>
    <xf numFmtId="167" fontId="11" fillId="0" borderId="0" xfId="8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0" fontId="16" fillId="4" borderId="0" xfId="0" applyFont="1" applyFill="1"/>
    <xf numFmtId="0" fontId="15" fillId="4" borderId="0" xfId="0" applyFont="1" applyFill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3" fontId="9" fillId="7" borderId="1" xfId="8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3" fontId="9" fillId="7" borderId="7" xfId="8" applyNumberFormat="1" applyFont="1" applyFill="1" applyBorder="1" applyAlignment="1">
      <alignment horizontal="center" vertical="center" wrapText="1"/>
    </xf>
    <xf numFmtId="3" fontId="9" fillId="7" borderId="6" xfId="8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</cellXfs>
  <cellStyles count="10">
    <cellStyle name="SAS FM Column drillable header_Лист1" xfId="2" xr:uid="{00000000-0005-0000-0000-000000000000}"/>
    <cellStyle name="SAS FM Column header_Лист1" xfId="3" xr:uid="{00000000-0005-0000-0000-000001000000}"/>
    <cellStyle name="SAS FM Drill path_Лист1" xfId="6" xr:uid="{00000000-0005-0000-0000-000002000000}"/>
    <cellStyle name="SAS FM Read-only data cell (read-only table)_Лист1" xfId="4" xr:uid="{00000000-0005-0000-0000-000003000000}"/>
    <cellStyle name="SAS FM Row header_Лист1" xfId="5" xr:uid="{00000000-0005-0000-0000-000004000000}"/>
    <cellStyle name="Обычный" xfId="0" builtinId="0"/>
    <cellStyle name="Обычный_Лист1_ВНК" xfId="9" xr:uid="{00000000-0005-0000-0000-000006000000}"/>
    <cellStyle name="Обычный_Свод бюджета НГДУ на 2007 г  по статьям-1" xfId="8" xr:uid="{00000000-0005-0000-0000-000007000000}"/>
    <cellStyle name="Стиль 1" xfId="7" xr:uid="{00000000-0005-0000-0000-000008000000}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7"/>
  <sheetViews>
    <sheetView tabSelected="1" view="pageBreakPreview" zoomScale="115" zoomScaleNormal="70" zoomScaleSheetLayoutView="115" workbookViewId="0">
      <selection activeCell="G13" sqref="G13"/>
    </sheetView>
  </sheetViews>
  <sheetFormatPr defaultRowHeight="12" outlineLevelCol="1" x14ac:dyDescent="0.2"/>
  <cols>
    <col min="1" max="1" width="3.7109375" style="46" bestFit="1" customWidth="1"/>
    <col min="2" max="2" width="34.7109375" style="46" customWidth="1"/>
    <col min="3" max="3" width="7.5703125" style="46" customWidth="1"/>
    <col min="4" max="4" width="7.85546875" style="46" bestFit="1" customWidth="1"/>
    <col min="5" max="5" width="7.5703125" style="46" customWidth="1"/>
    <col min="6" max="6" width="9.42578125" style="46" customWidth="1"/>
    <col min="7" max="14" width="10" style="46" bestFit="1" customWidth="1" outlineLevel="1"/>
    <col min="15" max="15" width="13.28515625" style="46" customWidth="1" outlineLevel="1"/>
    <col min="16" max="17" width="10" style="46" bestFit="1" customWidth="1" outlineLevel="1"/>
    <col min="18" max="18" width="13.28515625" style="46" customWidth="1" outlineLevel="1"/>
    <col min="19" max="256" width="9.140625" style="46"/>
    <col min="257" max="257" width="3.7109375" style="46" bestFit="1" customWidth="1"/>
    <col min="258" max="258" width="28.28515625" style="46" customWidth="1"/>
    <col min="259" max="259" width="5.5703125" style="46" customWidth="1"/>
    <col min="260" max="260" width="5.140625" style="46" bestFit="1" customWidth="1"/>
    <col min="261" max="261" width="7.5703125" style="46" customWidth="1"/>
    <col min="262" max="262" width="9.42578125" style="46" customWidth="1"/>
    <col min="263" max="270" width="10" style="46" bestFit="1" customWidth="1"/>
    <col min="271" max="271" width="13.28515625" style="46" customWidth="1"/>
    <col min="272" max="274" width="10" style="46" bestFit="1" customWidth="1"/>
    <col min="275" max="512" width="9.140625" style="46"/>
    <col min="513" max="513" width="3.7109375" style="46" bestFit="1" customWidth="1"/>
    <col min="514" max="514" width="28.28515625" style="46" customWidth="1"/>
    <col min="515" max="515" width="5.5703125" style="46" customWidth="1"/>
    <col min="516" max="516" width="5.140625" style="46" bestFit="1" customWidth="1"/>
    <col min="517" max="517" width="7.5703125" style="46" customWidth="1"/>
    <col min="518" max="518" width="9.42578125" style="46" customWidth="1"/>
    <col min="519" max="526" width="10" style="46" bestFit="1" customWidth="1"/>
    <col min="527" max="527" width="13.28515625" style="46" customWidth="1"/>
    <col min="528" max="530" width="10" style="46" bestFit="1" customWidth="1"/>
    <col min="531" max="768" width="9.140625" style="46"/>
    <col min="769" max="769" width="3.7109375" style="46" bestFit="1" customWidth="1"/>
    <col min="770" max="770" width="28.28515625" style="46" customWidth="1"/>
    <col min="771" max="771" width="5.5703125" style="46" customWidth="1"/>
    <col min="772" max="772" width="5.140625" style="46" bestFit="1" customWidth="1"/>
    <col min="773" max="773" width="7.5703125" style="46" customWidth="1"/>
    <col min="774" max="774" width="9.42578125" style="46" customWidth="1"/>
    <col min="775" max="782" width="10" style="46" bestFit="1" customWidth="1"/>
    <col min="783" max="783" width="13.28515625" style="46" customWidth="1"/>
    <col min="784" max="786" width="10" style="46" bestFit="1" customWidth="1"/>
    <col min="787" max="1024" width="9.140625" style="46"/>
    <col min="1025" max="1025" width="3.7109375" style="46" bestFit="1" customWidth="1"/>
    <col min="1026" max="1026" width="28.28515625" style="46" customWidth="1"/>
    <col min="1027" max="1027" width="5.5703125" style="46" customWidth="1"/>
    <col min="1028" max="1028" width="5.140625" style="46" bestFit="1" customWidth="1"/>
    <col min="1029" max="1029" width="7.5703125" style="46" customWidth="1"/>
    <col min="1030" max="1030" width="9.42578125" style="46" customWidth="1"/>
    <col min="1031" max="1038" width="10" style="46" bestFit="1" customWidth="1"/>
    <col min="1039" max="1039" width="13.28515625" style="46" customWidth="1"/>
    <col min="1040" max="1042" width="10" style="46" bestFit="1" customWidth="1"/>
    <col min="1043" max="1280" width="9.140625" style="46"/>
    <col min="1281" max="1281" width="3.7109375" style="46" bestFit="1" customWidth="1"/>
    <col min="1282" max="1282" width="28.28515625" style="46" customWidth="1"/>
    <col min="1283" max="1283" width="5.5703125" style="46" customWidth="1"/>
    <col min="1284" max="1284" width="5.140625" style="46" bestFit="1" customWidth="1"/>
    <col min="1285" max="1285" width="7.5703125" style="46" customWidth="1"/>
    <col min="1286" max="1286" width="9.42578125" style="46" customWidth="1"/>
    <col min="1287" max="1294" width="10" style="46" bestFit="1" customWidth="1"/>
    <col min="1295" max="1295" width="13.28515625" style="46" customWidth="1"/>
    <col min="1296" max="1298" width="10" style="46" bestFit="1" customWidth="1"/>
    <col min="1299" max="1536" width="9.140625" style="46"/>
    <col min="1537" max="1537" width="3.7109375" style="46" bestFit="1" customWidth="1"/>
    <col min="1538" max="1538" width="28.28515625" style="46" customWidth="1"/>
    <col min="1539" max="1539" width="5.5703125" style="46" customWidth="1"/>
    <col min="1540" max="1540" width="5.140625" style="46" bestFit="1" customWidth="1"/>
    <col min="1541" max="1541" width="7.5703125" style="46" customWidth="1"/>
    <col min="1542" max="1542" width="9.42578125" style="46" customWidth="1"/>
    <col min="1543" max="1550" width="10" style="46" bestFit="1" customWidth="1"/>
    <col min="1551" max="1551" width="13.28515625" style="46" customWidth="1"/>
    <col min="1552" max="1554" width="10" style="46" bestFit="1" customWidth="1"/>
    <col min="1555" max="1792" width="9.140625" style="46"/>
    <col min="1793" max="1793" width="3.7109375" style="46" bestFit="1" customWidth="1"/>
    <col min="1794" max="1794" width="28.28515625" style="46" customWidth="1"/>
    <col min="1795" max="1795" width="5.5703125" style="46" customWidth="1"/>
    <col min="1796" max="1796" width="5.140625" style="46" bestFit="1" customWidth="1"/>
    <col min="1797" max="1797" width="7.5703125" style="46" customWidth="1"/>
    <col min="1798" max="1798" width="9.42578125" style="46" customWidth="1"/>
    <col min="1799" max="1806" width="10" style="46" bestFit="1" customWidth="1"/>
    <col min="1807" max="1807" width="13.28515625" style="46" customWidth="1"/>
    <col min="1808" max="1810" width="10" style="46" bestFit="1" customWidth="1"/>
    <col min="1811" max="2048" width="9.140625" style="46"/>
    <col min="2049" max="2049" width="3.7109375" style="46" bestFit="1" customWidth="1"/>
    <col min="2050" max="2050" width="28.28515625" style="46" customWidth="1"/>
    <col min="2051" max="2051" width="5.5703125" style="46" customWidth="1"/>
    <col min="2052" max="2052" width="5.140625" style="46" bestFit="1" customWidth="1"/>
    <col min="2053" max="2053" width="7.5703125" style="46" customWidth="1"/>
    <col min="2054" max="2054" width="9.42578125" style="46" customWidth="1"/>
    <col min="2055" max="2062" width="10" style="46" bestFit="1" customWidth="1"/>
    <col min="2063" max="2063" width="13.28515625" style="46" customWidth="1"/>
    <col min="2064" max="2066" width="10" style="46" bestFit="1" customWidth="1"/>
    <col min="2067" max="2304" width="9.140625" style="46"/>
    <col min="2305" max="2305" width="3.7109375" style="46" bestFit="1" customWidth="1"/>
    <col min="2306" max="2306" width="28.28515625" style="46" customWidth="1"/>
    <col min="2307" max="2307" width="5.5703125" style="46" customWidth="1"/>
    <col min="2308" max="2308" width="5.140625" style="46" bestFit="1" customWidth="1"/>
    <col min="2309" max="2309" width="7.5703125" style="46" customWidth="1"/>
    <col min="2310" max="2310" width="9.42578125" style="46" customWidth="1"/>
    <col min="2311" max="2318" width="10" style="46" bestFit="1" customWidth="1"/>
    <col min="2319" max="2319" width="13.28515625" style="46" customWidth="1"/>
    <col min="2320" max="2322" width="10" style="46" bestFit="1" customWidth="1"/>
    <col min="2323" max="2560" width="9.140625" style="46"/>
    <col min="2561" max="2561" width="3.7109375" style="46" bestFit="1" customWidth="1"/>
    <col min="2562" max="2562" width="28.28515625" style="46" customWidth="1"/>
    <col min="2563" max="2563" width="5.5703125" style="46" customWidth="1"/>
    <col min="2564" max="2564" width="5.140625" style="46" bestFit="1" customWidth="1"/>
    <col min="2565" max="2565" width="7.5703125" style="46" customWidth="1"/>
    <col min="2566" max="2566" width="9.42578125" style="46" customWidth="1"/>
    <col min="2567" max="2574" width="10" style="46" bestFit="1" customWidth="1"/>
    <col min="2575" max="2575" width="13.28515625" style="46" customWidth="1"/>
    <col min="2576" max="2578" width="10" style="46" bestFit="1" customWidth="1"/>
    <col min="2579" max="2816" width="9.140625" style="46"/>
    <col min="2817" max="2817" width="3.7109375" style="46" bestFit="1" customWidth="1"/>
    <col min="2818" max="2818" width="28.28515625" style="46" customWidth="1"/>
    <col min="2819" max="2819" width="5.5703125" style="46" customWidth="1"/>
    <col min="2820" max="2820" width="5.140625" style="46" bestFit="1" customWidth="1"/>
    <col min="2821" max="2821" width="7.5703125" style="46" customWidth="1"/>
    <col min="2822" max="2822" width="9.42578125" style="46" customWidth="1"/>
    <col min="2823" max="2830" width="10" style="46" bestFit="1" customWidth="1"/>
    <col min="2831" max="2831" width="13.28515625" style="46" customWidth="1"/>
    <col min="2832" max="2834" width="10" style="46" bestFit="1" customWidth="1"/>
    <col min="2835" max="3072" width="9.140625" style="46"/>
    <col min="3073" max="3073" width="3.7109375" style="46" bestFit="1" customWidth="1"/>
    <col min="3074" max="3074" width="28.28515625" style="46" customWidth="1"/>
    <col min="3075" max="3075" width="5.5703125" style="46" customWidth="1"/>
    <col min="3076" max="3076" width="5.140625" style="46" bestFit="1" customWidth="1"/>
    <col min="3077" max="3077" width="7.5703125" style="46" customWidth="1"/>
    <col min="3078" max="3078" width="9.42578125" style="46" customWidth="1"/>
    <col min="3079" max="3086" width="10" style="46" bestFit="1" customWidth="1"/>
    <col min="3087" max="3087" width="13.28515625" style="46" customWidth="1"/>
    <col min="3088" max="3090" width="10" style="46" bestFit="1" customWidth="1"/>
    <col min="3091" max="3328" width="9.140625" style="46"/>
    <col min="3329" max="3329" width="3.7109375" style="46" bestFit="1" customWidth="1"/>
    <col min="3330" max="3330" width="28.28515625" style="46" customWidth="1"/>
    <col min="3331" max="3331" width="5.5703125" style="46" customWidth="1"/>
    <col min="3332" max="3332" width="5.140625" style="46" bestFit="1" customWidth="1"/>
    <col min="3333" max="3333" width="7.5703125" style="46" customWidth="1"/>
    <col min="3334" max="3334" width="9.42578125" style="46" customWidth="1"/>
    <col min="3335" max="3342" width="10" style="46" bestFit="1" customWidth="1"/>
    <col min="3343" max="3343" width="13.28515625" style="46" customWidth="1"/>
    <col min="3344" max="3346" width="10" style="46" bestFit="1" customWidth="1"/>
    <col min="3347" max="3584" width="9.140625" style="46"/>
    <col min="3585" max="3585" width="3.7109375" style="46" bestFit="1" customWidth="1"/>
    <col min="3586" max="3586" width="28.28515625" style="46" customWidth="1"/>
    <col min="3587" max="3587" width="5.5703125" style="46" customWidth="1"/>
    <col min="3588" max="3588" width="5.140625" style="46" bestFit="1" customWidth="1"/>
    <col min="3589" max="3589" width="7.5703125" style="46" customWidth="1"/>
    <col min="3590" max="3590" width="9.42578125" style="46" customWidth="1"/>
    <col min="3591" max="3598" width="10" style="46" bestFit="1" customWidth="1"/>
    <col min="3599" max="3599" width="13.28515625" style="46" customWidth="1"/>
    <col min="3600" max="3602" width="10" style="46" bestFit="1" customWidth="1"/>
    <col min="3603" max="3840" width="9.140625" style="46"/>
    <col min="3841" max="3841" width="3.7109375" style="46" bestFit="1" customWidth="1"/>
    <col min="3842" max="3842" width="28.28515625" style="46" customWidth="1"/>
    <col min="3843" max="3843" width="5.5703125" style="46" customWidth="1"/>
    <col min="3844" max="3844" width="5.140625" style="46" bestFit="1" customWidth="1"/>
    <col min="3845" max="3845" width="7.5703125" style="46" customWidth="1"/>
    <col min="3846" max="3846" width="9.42578125" style="46" customWidth="1"/>
    <col min="3847" max="3854" width="10" style="46" bestFit="1" customWidth="1"/>
    <col min="3855" max="3855" width="13.28515625" style="46" customWidth="1"/>
    <col min="3856" max="3858" width="10" style="46" bestFit="1" customWidth="1"/>
    <col min="3859" max="4096" width="9.140625" style="46"/>
    <col min="4097" max="4097" width="3.7109375" style="46" bestFit="1" customWidth="1"/>
    <col min="4098" max="4098" width="28.28515625" style="46" customWidth="1"/>
    <col min="4099" max="4099" width="5.5703125" style="46" customWidth="1"/>
    <col min="4100" max="4100" width="5.140625" style="46" bestFit="1" customWidth="1"/>
    <col min="4101" max="4101" width="7.5703125" style="46" customWidth="1"/>
    <col min="4102" max="4102" width="9.42578125" style="46" customWidth="1"/>
    <col min="4103" max="4110" width="10" style="46" bestFit="1" customWidth="1"/>
    <col min="4111" max="4111" width="13.28515625" style="46" customWidth="1"/>
    <col min="4112" max="4114" width="10" style="46" bestFit="1" customWidth="1"/>
    <col min="4115" max="4352" width="9.140625" style="46"/>
    <col min="4353" max="4353" width="3.7109375" style="46" bestFit="1" customWidth="1"/>
    <col min="4354" max="4354" width="28.28515625" style="46" customWidth="1"/>
    <col min="4355" max="4355" width="5.5703125" style="46" customWidth="1"/>
    <col min="4356" max="4356" width="5.140625" style="46" bestFit="1" customWidth="1"/>
    <col min="4357" max="4357" width="7.5703125" style="46" customWidth="1"/>
    <col min="4358" max="4358" width="9.42578125" style="46" customWidth="1"/>
    <col min="4359" max="4366" width="10" style="46" bestFit="1" customWidth="1"/>
    <col min="4367" max="4367" width="13.28515625" style="46" customWidth="1"/>
    <col min="4368" max="4370" width="10" style="46" bestFit="1" customWidth="1"/>
    <col min="4371" max="4608" width="9.140625" style="46"/>
    <col min="4609" max="4609" width="3.7109375" style="46" bestFit="1" customWidth="1"/>
    <col min="4610" max="4610" width="28.28515625" style="46" customWidth="1"/>
    <col min="4611" max="4611" width="5.5703125" style="46" customWidth="1"/>
    <col min="4612" max="4612" width="5.140625" style="46" bestFit="1" customWidth="1"/>
    <col min="4613" max="4613" width="7.5703125" style="46" customWidth="1"/>
    <col min="4614" max="4614" width="9.42578125" style="46" customWidth="1"/>
    <col min="4615" max="4622" width="10" style="46" bestFit="1" customWidth="1"/>
    <col min="4623" max="4623" width="13.28515625" style="46" customWidth="1"/>
    <col min="4624" max="4626" width="10" style="46" bestFit="1" customWidth="1"/>
    <col min="4627" max="4864" width="9.140625" style="46"/>
    <col min="4865" max="4865" width="3.7109375" style="46" bestFit="1" customWidth="1"/>
    <col min="4866" max="4866" width="28.28515625" style="46" customWidth="1"/>
    <col min="4867" max="4867" width="5.5703125" style="46" customWidth="1"/>
    <col min="4868" max="4868" width="5.140625" style="46" bestFit="1" customWidth="1"/>
    <col min="4869" max="4869" width="7.5703125" style="46" customWidth="1"/>
    <col min="4870" max="4870" width="9.42578125" style="46" customWidth="1"/>
    <col min="4871" max="4878" width="10" style="46" bestFit="1" customWidth="1"/>
    <col min="4879" max="4879" width="13.28515625" style="46" customWidth="1"/>
    <col min="4880" max="4882" width="10" style="46" bestFit="1" customWidth="1"/>
    <col min="4883" max="5120" width="9.140625" style="46"/>
    <col min="5121" max="5121" width="3.7109375" style="46" bestFit="1" customWidth="1"/>
    <col min="5122" max="5122" width="28.28515625" style="46" customWidth="1"/>
    <col min="5123" max="5123" width="5.5703125" style="46" customWidth="1"/>
    <col min="5124" max="5124" width="5.140625" style="46" bestFit="1" customWidth="1"/>
    <col min="5125" max="5125" width="7.5703125" style="46" customWidth="1"/>
    <col min="5126" max="5126" width="9.42578125" style="46" customWidth="1"/>
    <col min="5127" max="5134" width="10" style="46" bestFit="1" customWidth="1"/>
    <col min="5135" max="5135" width="13.28515625" style="46" customWidth="1"/>
    <col min="5136" max="5138" width="10" style="46" bestFit="1" customWidth="1"/>
    <col min="5139" max="5376" width="9.140625" style="46"/>
    <col min="5377" max="5377" width="3.7109375" style="46" bestFit="1" customWidth="1"/>
    <col min="5378" max="5378" width="28.28515625" style="46" customWidth="1"/>
    <col min="5379" max="5379" width="5.5703125" style="46" customWidth="1"/>
    <col min="5380" max="5380" width="5.140625" style="46" bestFit="1" customWidth="1"/>
    <col min="5381" max="5381" width="7.5703125" style="46" customWidth="1"/>
    <col min="5382" max="5382" width="9.42578125" style="46" customWidth="1"/>
    <col min="5383" max="5390" width="10" style="46" bestFit="1" customWidth="1"/>
    <col min="5391" max="5391" width="13.28515625" style="46" customWidth="1"/>
    <col min="5392" max="5394" width="10" style="46" bestFit="1" customWidth="1"/>
    <col min="5395" max="5632" width="9.140625" style="46"/>
    <col min="5633" max="5633" width="3.7109375" style="46" bestFit="1" customWidth="1"/>
    <col min="5634" max="5634" width="28.28515625" style="46" customWidth="1"/>
    <col min="5635" max="5635" width="5.5703125" style="46" customWidth="1"/>
    <col min="5636" max="5636" width="5.140625" style="46" bestFit="1" customWidth="1"/>
    <col min="5637" max="5637" width="7.5703125" style="46" customWidth="1"/>
    <col min="5638" max="5638" width="9.42578125" style="46" customWidth="1"/>
    <col min="5639" max="5646" width="10" style="46" bestFit="1" customWidth="1"/>
    <col min="5647" max="5647" width="13.28515625" style="46" customWidth="1"/>
    <col min="5648" max="5650" width="10" style="46" bestFit="1" customWidth="1"/>
    <col min="5651" max="5888" width="9.140625" style="46"/>
    <col min="5889" max="5889" width="3.7109375" style="46" bestFit="1" customWidth="1"/>
    <col min="5890" max="5890" width="28.28515625" style="46" customWidth="1"/>
    <col min="5891" max="5891" width="5.5703125" style="46" customWidth="1"/>
    <col min="5892" max="5892" width="5.140625" style="46" bestFit="1" customWidth="1"/>
    <col min="5893" max="5893" width="7.5703125" style="46" customWidth="1"/>
    <col min="5894" max="5894" width="9.42578125" style="46" customWidth="1"/>
    <col min="5895" max="5902" width="10" style="46" bestFit="1" customWidth="1"/>
    <col min="5903" max="5903" width="13.28515625" style="46" customWidth="1"/>
    <col min="5904" max="5906" width="10" style="46" bestFit="1" customWidth="1"/>
    <col min="5907" max="6144" width="9.140625" style="46"/>
    <col min="6145" max="6145" width="3.7109375" style="46" bestFit="1" customWidth="1"/>
    <col min="6146" max="6146" width="28.28515625" style="46" customWidth="1"/>
    <col min="6147" max="6147" width="5.5703125" style="46" customWidth="1"/>
    <col min="6148" max="6148" width="5.140625" style="46" bestFit="1" customWidth="1"/>
    <col min="6149" max="6149" width="7.5703125" style="46" customWidth="1"/>
    <col min="6150" max="6150" width="9.42578125" style="46" customWidth="1"/>
    <col min="6151" max="6158" width="10" style="46" bestFit="1" customWidth="1"/>
    <col min="6159" max="6159" width="13.28515625" style="46" customWidth="1"/>
    <col min="6160" max="6162" width="10" style="46" bestFit="1" customWidth="1"/>
    <col min="6163" max="6400" width="9.140625" style="46"/>
    <col min="6401" max="6401" width="3.7109375" style="46" bestFit="1" customWidth="1"/>
    <col min="6402" max="6402" width="28.28515625" style="46" customWidth="1"/>
    <col min="6403" max="6403" width="5.5703125" style="46" customWidth="1"/>
    <col min="6404" max="6404" width="5.140625" style="46" bestFit="1" customWidth="1"/>
    <col min="6405" max="6405" width="7.5703125" style="46" customWidth="1"/>
    <col min="6406" max="6406" width="9.42578125" style="46" customWidth="1"/>
    <col min="6407" max="6414" width="10" style="46" bestFit="1" customWidth="1"/>
    <col min="6415" max="6415" width="13.28515625" style="46" customWidth="1"/>
    <col min="6416" max="6418" width="10" style="46" bestFit="1" customWidth="1"/>
    <col min="6419" max="6656" width="9.140625" style="46"/>
    <col min="6657" max="6657" width="3.7109375" style="46" bestFit="1" customWidth="1"/>
    <col min="6658" max="6658" width="28.28515625" style="46" customWidth="1"/>
    <col min="6659" max="6659" width="5.5703125" style="46" customWidth="1"/>
    <col min="6660" max="6660" width="5.140625" style="46" bestFit="1" customWidth="1"/>
    <col min="6661" max="6661" width="7.5703125" style="46" customWidth="1"/>
    <col min="6662" max="6662" width="9.42578125" style="46" customWidth="1"/>
    <col min="6663" max="6670" width="10" style="46" bestFit="1" customWidth="1"/>
    <col min="6671" max="6671" width="13.28515625" style="46" customWidth="1"/>
    <col min="6672" max="6674" width="10" style="46" bestFit="1" customWidth="1"/>
    <col min="6675" max="6912" width="9.140625" style="46"/>
    <col min="6913" max="6913" width="3.7109375" style="46" bestFit="1" customWidth="1"/>
    <col min="6914" max="6914" width="28.28515625" style="46" customWidth="1"/>
    <col min="6915" max="6915" width="5.5703125" style="46" customWidth="1"/>
    <col min="6916" max="6916" width="5.140625" style="46" bestFit="1" customWidth="1"/>
    <col min="6917" max="6917" width="7.5703125" style="46" customWidth="1"/>
    <col min="6918" max="6918" width="9.42578125" style="46" customWidth="1"/>
    <col min="6919" max="6926" width="10" style="46" bestFit="1" customWidth="1"/>
    <col min="6927" max="6927" width="13.28515625" style="46" customWidth="1"/>
    <col min="6928" max="6930" width="10" style="46" bestFit="1" customWidth="1"/>
    <col min="6931" max="7168" width="9.140625" style="46"/>
    <col min="7169" max="7169" width="3.7109375" style="46" bestFit="1" customWidth="1"/>
    <col min="7170" max="7170" width="28.28515625" style="46" customWidth="1"/>
    <col min="7171" max="7171" width="5.5703125" style="46" customWidth="1"/>
    <col min="7172" max="7172" width="5.140625" style="46" bestFit="1" customWidth="1"/>
    <col min="7173" max="7173" width="7.5703125" style="46" customWidth="1"/>
    <col min="7174" max="7174" width="9.42578125" style="46" customWidth="1"/>
    <col min="7175" max="7182" width="10" style="46" bestFit="1" customWidth="1"/>
    <col min="7183" max="7183" width="13.28515625" style="46" customWidth="1"/>
    <col min="7184" max="7186" width="10" style="46" bestFit="1" customWidth="1"/>
    <col min="7187" max="7424" width="9.140625" style="46"/>
    <col min="7425" max="7425" width="3.7109375" style="46" bestFit="1" customWidth="1"/>
    <col min="7426" max="7426" width="28.28515625" style="46" customWidth="1"/>
    <col min="7427" max="7427" width="5.5703125" style="46" customWidth="1"/>
    <col min="7428" max="7428" width="5.140625" style="46" bestFit="1" customWidth="1"/>
    <col min="7429" max="7429" width="7.5703125" style="46" customWidth="1"/>
    <col min="7430" max="7430" width="9.42578125" style="46" customWidth="1"/>
    <col min="7431" max="7438" width="10" style="46" bestFit="1" customWidth="1"/>
    <col min="7439" max="7439" width="13.28515625" style="46" customWidth="1"/>
    <col min="7440" max="7442" width="10" style="46" bestFit="1" customWidth="1"/>
    <col min="7443" max="7680" width="9.140625" style="46"/>
    <col min="7681" max="7681" width="3.7109375" style="46" bestFit="1" customWidth="1"/>
    <col min="7682" max="7682" width="28.28515625" style="46" customWidth="1"/>
    <col min="7683" max="7683" width="5.5703125" style="46" customWidth="1"/>
    <col min="7684" max="7684" width="5.140625" style="46" bestFit="1" customWidth="1"/>
    <col min="7685" max="7685" width="7.5703125" style="46" customWidth="1"/>
    <col min="7686" max="7686" width="9.42578125" style="46" customWidth="1"/>
    <col min="7687" max="7694" width="10" style="46" bestFit="1" customWidth="1"/>
    <col min="7695" max="7695" width="13.28515625" style="46" customWidth="1"/>
    <col min="7696" max="7698" width="10" style="46" bestFit="1" customWidth="1"/>
    <col min="7699" max="7936" width="9.140625" style="46"/>
    <col min="7937" max="7937" width="3.7109375" style="46" bestFit="1" customWidth="1"/>
    <col min="7938" max="7938" width="28.28515625" style="46" customWidth="1"/>
    <col min="7939" max="7939" width="5.5703125" style="46" customWidth="1"/>
    <col min="7940" max="7940" width="5.140625" style="46" bestFit="1" customWidth="1"/>
    <col min="7941" max="7941" width="7.5703125" style="46" customWidth="1"/>
    <col min="7942" max="7942" width="9.42578125" style="46" customWidth="1"/>
    <col min="7943" max="7950" width="10" style="46" bestFit="1" customWidth="1"/>
    <col min="7951" max="7951" width="13.28515625" style="46" customWidth="1"/>
    <col min="7952" max="7954" width="10" style="46" bestFit="1" customWidth="1"/>
    <col min="7955" max="8192" width="9.140625" style="46"/>
    <col min="8193" max="8193" width="3.7109375" style="46" bestFit="1" customWidth="1"/>
    <col min="8194" max="8194" width="28.28515625" style="46" customWidth="1"/>
    <col min="8195" max="8195" width="5.5703125" style="46" customWidth="1"/>
    <col min="8196" max="8196" width="5.140625" style="46" bestFit="1" customWidth="1"/>
    <col min="8197" max="8197" width="7.5703125" style="46" customWidth="1"/>
    <col min="8198" max="8198" width="9.42578125" style="46" customWidth="1"/>
    <col min="8199" max="8206" width="10" style="46" bestFit="1" customWidth="1"/>
    <col min="8207" max="8207" width="13.28515625" style="46" customWidth="1"/>
    <col min="8208" max="8210" width="10" style="46" bestFit="1" customWidth="1"/>
    <col min="8211" max="8448" width="9.140625" style="46"/>
    <col min="8449" max="8449" width="3.7109375" style="46" bestFit="1" customWidth="1"/>
    <col min="8450" max="8450" width="28.28515625" style="46" customWidth="1"/>
    <col min="8451" max="8451" width="5.5703125" style="46" customWidth="1"/>
    <col min="8452" max="8452" width="5.140625" style="46" bestFit="1" customWidth="1"/>
    <col min="8453" max="8453" width="7.5703125" style="46" customWidth="1"/>
    <col min="8454" max="8454" width="9.42578125" style="46" customWidth="1"/>
    <col min="8455" max="8462" width="10" style="46" bestFit="1" customWidth="1"/>
    <col min="8463" max="8463" width="13.28515625" style="46" customWidth="1"/>
    <col min="8464" max="8466" width="10" style="46" bestFit="1" customWidth="1"/>
    <col min="8467" max="8704" width="9.140625" style="46"/>
    <col min="8705" max="8705" width="3.7109375" style="46" bestFit="1" customWidth="1"/>
    <col min="8706" max="8706" width="28.28515625" style="46" customWidth="1"/>
    <col min="8707" max="8707" width="5.5703125" style="46" customWidth="1"/>
    <col min="8708" max="8708" width="5.140625" style="46" bestFit="1" customWidth="1"/>
    <col min="8709" max="8709" width="7.5703125" style="46" customWidth="1"/>
    <col min="8710" max="8710" width="9.42578125" style="46" customWidth="1"/>
    <col min="8711" max="8718" width="10" style="46" bestFit="1" customWidth="1"/>
    <col min="8719" max="8719" width="13.28515625" style="46" customWidth="1"/>
    <col min="8720" max="8722" width="10" style="46" bestFit="1" customWidth="1"/>
    <col min="8723" max="8960" width="9.140625" style="46"/>
    <col min="8961" max="8961" width="3.7109375" style="46" bestFit="1" customWidth="1"/>
    <col min="8962" max="8962" width="28.28515625" style="46" customWidth="1"/>
    <col min="8963" max="8963" width="5.5703125" style="46" customWidth="1"/>
    <col min="8964" max="8964" width="5.140625" style="46" bestFit="1" customWidth="1"/>
    <col min="8965" max="8965" width="7.5703125" style="46" customWidth="1"/>
    <col min="8966" max="8966" width="9.42578125" style="46" customWidth="1"/>
    <col min="8967" max="8974" width="10" style="46" bestFit="1" customWidth="1"/>
    <col min="8975" max="8975" width="13.28515625" style="46" customWidth="1"/>
    <col min="8976" max="8978" width="10" style="46" bestFit="1" customWidth="1"/>
    <col min="8979" max="9216" width="9.140625" style="46"/>
    <col min="9217" max="9217" width="3.7109375" style="46" bestFit="1" customWidth="1"/>
    <col min="9218" max="9218" width="28.28515625" style="46" customWidth="1"/>
    <col min="9219" max="9219" width="5.5703125" style="46" customWidth="1"/>
    <col min="9220" max="9220" width="5.140625" style="46" bestFit="1" customWidth="1"/>
    <col min="9221" max="9221" width="7.5703125" style="46" customWidth="1"/>
    <col min="9222" max="9222" width="9.42578125" style="46" customWidth="1"/>
    <col min="9223" max="9230" width="10" style="46" bestFit="1" customWidth="1"/>
    <col min="9231" max="9231" width="13.28515625" style="46" customWidth="1"/>
    <col min="9232" max="9234" width="10" style="46" bestFit="1" customWidth="1"/>
    <col min="9235" max="9472" width="9.140625" style="46"/>
    <col min="9473" max="9473" width="3.7109375" style="46" bestFit="1" customWidth="1"/>
    <col min="9474" max="9474" width="28.28515625" style="46" customWidth="1"/>
    <col min="9475" max="9475" width="5.5703125" style="46" customWidth="1"/>
    <col min="9476" max="9476" width="5.140625" style="46" bestFit="1" customWidth="1"/>
    <col min="9477" max="9477" width="7.5703125" style="46" customWidth="1"/>
    <col min="9478" max="9478" width="9.42578125" style="46" customWidth="1"/>
    <col min="9479" max="9486" width="10" style="46" bestFit="1" customWidth="1"/>
    <col min="9487" max="9487" width="13.28515625" style="46" customWidth="1"/>
    <col min="9488" max="9490" width="10" style="46" bestFit="1" customWidth="1"/>
    <col min="9491" max="9728" width="9.140625" style="46"/>
    <col min="9729" max="9729" width="3.7109375" style="46" bestFit="1" customWidth="1"/>
    <col min="9730" max="9730" width="28.28515625" style="46" customWidth="1"/>
    <col min="9731" max="9731" width="5.5703125" style="46" customWidth="1"/>
    <col min="9732" max="9732" width="5.140625" style="46" bestFit="1" customWidth="1"/>
    <col min="9733" max="9733" width="7.5703125" style="46" customWidth="1"/>
    <col min="9734" max="9734" width="9.42578125" style="46" customWidth="1"/>
    <col min="9735" max="9742" width="10" style="46" bestFit="1" customWidth="1"/>
    <col min="9743" max="9743" width="13.28515625" style="46" customWidth="1"/>
    <col min="9744" max="9746" width="10" style="46" bestFit="1" customWidth="1"/>
    <col min="9747" max="9984" width="9.140625" style="46"/>
    <col min="9985" max="9985" width="3.7109375" style="46" bestFit="1" customWidth="1"/>
    <col min="9986" max="9986" width="28.28515625" style="46" customWidth="1"/>
    <col min="9987" max="9987" width="5.5703125" style="46" customWidth="1"/>
    <col min="9988" max="9988" width="5.140625" style="46" bestFit="1" customWidth="1"/>
    <col min="9989" max="9989" width="7.5703125" style="46" customWidth="1"/>
    <col min="9990" max="9990" width="9.42578125" style="46" customWidth="1"/>
    <col min="9991" max="9998" width="10" style="46" bestFit="1" customWidth="1"/>
    <col min="9999" max="9999" width="13.28515625" style="46" customWidth="1"/>
    <col min="10000" max="10002" width="10" style="46" bestFit="1" customWidth="1"/>
    <col min="10003" max="10240" width="9.140625" style="46"/>
    <col min="10241" max="10241" width="3.7109375" style="46" bestFit="1" customWidth="1"/>
    <col min="10242" max="10242" width="28.28515625" style="46" customWidth="1"/>
    <col min="10243" max="10243" width="5.5703125" style="46" customWidth="1"/>
    <col min="10244" max="10244" width="5.140625" style="46" bestFit="1" customWidth="1"/>
    <col min="10245" max="10245" width="7.5703125" style="46" customWidth="1"/>
    <col min="10246" max="10246" width="9.42578125" style="46" customWidth="1"/>
    <col min="10247" max="10254" width="10" style="46" bestFit="1" customWidth="1"/>
    <col min="10255" max="10255" width="13.28515625" style="46" customWidth="1"/>
    <col min="10256" max="10258" width="10" style="46" bestFit="1" customWidth="1"/>
    <col min="10259" max="10496" width="9.140625" style="46"/>
    <col min="10497" max="10497" width="3.7109375" style="46" bestFit="1" customWidth="1"/>
    <col min="10498" max="10498" width="28.28515625" style="46" customWidth="1"/>
    <col min="10499" max="10499" width="5.5703125" style="46" customWidth="1"/>
    <col min="10500" max="10500" width="5.140625" style="46" bestFit="1" customWidth="1"/>
    <col min="10501" max="10501" width="7.5703125" style="46" customWidth="1"/>
    <col min="10502" max="10502" width="9.42578125" style="46" customWidth="1"/>
    <col min="10503" max="10510" width="10" style="46" bestFit="1" customWidth="1"/>
    <col min="10511" max="10511" width="13.28515625" style="46" customWidth="1"/>
    <col min="10512" max="10514" width="10" style="46" bestFit="1" customWidth="1"/>
    <col min="10515" max="10752" width="9.140625" style="46"/>
    <col min="10753" max="10753" width="3.7109375" style="46" bestFit="1" customWidth="1"/>
    <col min="10754" max="10754" width="28.28515625" style="46" customWidth="1"/>
    <col min="10755" max="10755" width="5.5703125" style="46" customWidth="1"/>
    <col min="10756" max="10756" width="5.140625" style="46" bestFit="1" customWidth="1"/>
    <col min="10757" max="10757" width="7.5703125" style="46" customWidth="1"/>
    <col min="10758" max="10758" width="9.42578125" style="46" customWidth="1"/>
    <col min="10759" max="10766" width="10" style="46" bestFit="1" customWidth="1"/>
    <col min="10767" max="10767" width="13.28515625" style="46" customWidth="1"/>
    <col min="10768" max="10770" width="10" style="46" bestFit="1" customWidth="1"/>
    <col min="10771" max="11008" width="9.140625" style="46"/>
    <col min="11009" max="11009" width="3.7109375" style="46" bestFit="1" customWidth="1"/>
    <col min="11010" max="11010" width="28.28515625" style="46" customWidth="1"/>
    <col min="11011" max="11011" width="5.5703125" style="46" customWidth="1"/>
    <col min="11012" max="11012" width="5.140625" style="46" bestFit="1" customWidth="1"/>
    <col min="11013" max="11013" width="7.5703125" style="46" customWidth="1"/>
    <col min="11014" max="11014" width="9.42578125" style="46" customWidth="1"/>
    <col min="11015" max="11022" width="10" style="46" bestFit="1" customWidth="1"/>
    <col min="11023" max="11023" width="13.28515625" style="46" customWidth="1"/>
    <col min="11024" max="11026" width="10" style="46" bestFit="1" customWidth="1"/>
    <col min="11027" max="11264" width="9.140625" style="46"/>
    <col min="11265" max="11265" width="3.7109375" style="46" bestFit="1" customWidth="1"/>
    <col min="11266" max="11266" width="28.28515625" style="46" customWidth="1"/>
    <col min="11267" max="11267" width="5.5703125" style="46" customWidth="1"/>
    <col min="11268" max="11268" width="5.140625" style="46" bestFit="1" customWidth="1"/>
    <col min="11269" max="11269" width="7.5703125" style="46" customWidth="1"/>
    <col min="11270" max="11270" width="9.42578125" style="46" customWidth="1"/>
    <col min="11271" max="11278" width="10" style="46" bestFit="1" customWidth="1"/>
    <col min="11279" max="11279" width="13.28515625" style="46" customWidth="1"/>
    <col min="11280" max="11282" width="10" style="46" bestFit="1" customWidth="1"/>
    <col min="11283" max="11520" width="9.140625" style="46"/>
    <col min="11521" max="11521" width="3.7109375" style="46" bestFit="1" customWidth="1"/>
    <col min="11522" max="11522" width="28.28515625" style="46" customWidth="1"/>
    <col min="11523" max="11523" width="5.5703125" style="46" customWidth="1"/>
    <col min="11524" max="11524" width="5.140625" style="46" bestFit="1" customWidth="1"/>
    <col min="11525" max="11525" width="7.5703125" style="46" customWidth="1"/>
    <col min="11526" max="11526" width="9.42578125" style="46" customWidth="1"/>
    <col min="11527" max="11534" width="10" style="46" bestFit="1" customWidth="1"/>
    <col min="11535" max="11535" width="13.28515625" style="46" customWidth="1"/>
    <col min="11536" max="11538" width="10" style="46" bestFit="1" customWidth="1"/>
    <col min="11539" max="11776" width="9.140625" style="46"/>
    <col min="11777" max="11777" width="3.7109375" style="46" bestFit="1" customWidth="1"/>
    <col min="11778" max="11778" width="28.28515625" style="46" customWidth="1"/>
    <col min="11779" max="11779" width="5.5703125" style="46" customWidth="1"/>
    <col min="11780" max="11780" width="5.140625" style="46" bestFit="1" customWidth="1"/>
    <col min="11781" max="11781" width="7.5703125" style="46" customWidth="1"/>
    <col min="11782" max="11782" width="9.42578125" style="46" customWidth="1"/>
    <col min="11783" max="11790" width="10" style="46" bestFit="1" customWidth="1"/>
    <col min="11791" max="11791" width="13.28515625" style="46" customWidth="1"/>
    <col min="11792" max="11794" width="10" style="46" bestFit="1" customWidth="1"/>
    <col min="11795" max="12032" width="9.140625" style="46"/>
    <col min="12033" max="12033" width="3.7109375" style="46" bestFit="1" customWidth="1"/>
    <col min="12034" max="12034" width="28.28515625" style="46" customWidth="1"/>
    <col min="12035" max="12035" width="5.5703125" style="46" customWidth="1"/>
    <col min="12036" max="12036" width="5.140625" style="46" bestFit="1" customWidth="1"/>
    <col min="12037" max="12037" width="7.5703125" style="46" customWidth="1"/>
    <col min="12038" max="12038" width="9.42578125" style="46" customWidth="1"/>
    <col min="12039" max="12046" width="10" style="46" bestFit="1" customWidth="1"/>
    <col min="12047" max="12047" width="13.28515625" style="46" customWidth="1"/>
    <col min="12048" max="12050" width="10" style="46" bestFit="1" customWidth="1"/>
    <col min="12051" max="12288" width="9.140625" style="46"/>
    <col min="12289" max="12289" width="3.7109375" style="46" bestFit="1" customWidth="1"/>
    <col min="12290" max="12290" width="28.28515625" style="46" customWidth="1"/>
    <col min="12291" max="12291" width="5.5703125" style="46" customWidth="1"/>
    <col min="12292" max="12292" width="5.140625" style="46" bestFit="1" customWidth="1"/>
    <col min="12293" max="12293" width="7.5703125" style="46" customWidth="1"/>
    <col min="12294" max="12294" width="9.42578125" style="46" customWidth="1"/>
    <col min="12295" max="12302" width="10" style="46" bestFit="1" customWidth="1"/>
    <col min="12303" max="12303" width="13.28515625" style="46" customWidth="1"/>
    <col min="12304" max="12306" width="10" style="46" bestFit="1" customWidth="1"/>
    <col min="12307" max="12544" width="9.140625" style="46"/>
    <col min="12545" max="12545" width="3.7109375" style="46" bestFit="1" customWidth="1"/>
    <col min="12546" max="12546" width="28.28515625" style="46" customWidth="1"/>
    <col min="12547" max="12547" width="5.5703125" style="46" customWidth="1"/>
    <col min="12548" max="12548" width="5.140625" style="46" bestFit="1" customWidth="1"/>
    <col min="12549" max="12549" width="7.5703125" style="46" customWidth="1"/>
    <col min="12550" max="12550" width="9.42578125" style="46" customWidth="1"/>
    <col min="12551" max="12558" width="10" style="46" bestFit="1" customWidth="1"/>
    <col min="12559" max="12559" width="13.28515625" style="46" customWidth="1"/>
    <col min="12560" max="12562" width="10" style="46" bestFit="1" customWidth="1"/>
    <col min="12563" max="12800" width="9.140625" style="46"/>
    <col min="12801" max="12801" width="3.7109375" style="46" bestFit="1" customWidth="1"/>
    <col min="12802" max="12802" width="28.28515625" style="46" customWidth="1"/>
    <col min="12803" max="12803" width="5.5703125" style="46" customWidth="1"/>
    <col min="12804" max="12804" width="5.140625" style="46" bestFit="1" customWidth="1"/>
    <col min="12805" max="12805" width="7.5703125" style="46" customWidth="1"/>
    <col min="12806" max="12806" width="9.42578125" style="46" customWidth="1"/>
    <col min="12807" max="12814" width="10" style="46" bestFit="1" customWidth="1"/>
    <col min="12815" max="12815" width="13.28515625" style="46" customWidth="1"/>
    <col min="12816" max="12818" width="10" style="46" bestFit="1" customWidth="1"/>
    <col min="12819" max="13056" width="9.140625" style="46"/>
    <col min="13057" max="13057" width="3.7109375" style="46" bestFit="1" customWidth="1"/>
    <col min="13058" max="13058" width="28.28515625" style="46" customWidth="1"/>
    <col min="13059" max="13059" width="5.5703125" style="46" customWidth="1"/>
    <col min="13060" max="13060" width="5.140625" style="46" bestFit="1" customWidth="1"/>
    <col min="13061" max="13061" width="7.5703125" style="46" customWidth="1"/>
    <col min="13062" max="13062" width="9.42578125" style="46" customWidth="1"/>
    <col min="13063" max="13070" width="10" style="46" bestFit="1" customWidth="1"/>
    <col min="13071" max="13071" width="13.28515625" style="46" customWidth="1"/>
    <col min="13072" max="13074" width="10" style="46" bestFit="1" customWidth="1"/>
    <col min="13075" max="13312" width="9.140625" style="46"/>
    <col min="13313" max="13313" width="3.7109375" style="46" bestFit="1" customWidth="1"/>
    <col min="13314" max="13314" width="28.28515625" style="46" customWidth="1"/>
    <col min="13315" max="13315" width="5.5703125" style="46" customWidth="1"/>
    <col min="13316" max="13316" width="5.140625" style="46" bestFit="1" customWidth="1"/>
    <col min="13317" max="13317" width="7.5703125" style="46" customWidth="1"/>
    <col min="13318" max="13318" width="9.42578125" style="46" customWidth="1"/>
    <col min="13319" max="13326" width="10" style="46" bestFit="1" customWidth="1"/>
    <col min="13327" max="13327" width="13.28515625" style="46" customWidth="1"/>
    <col min="13328" max="13330" width="10" style="46" bestFit="1" customWidth="1"/>
    <col min="13331" max="13568" width="9.140625" style="46"/>
    <col min="13569" max="13569" width="3.7109375" style="46" bestFit="1" customWidth="1"/>
    <col min="13570" max="13570" width="28.28515625" style="46" customWidth="1"/>
    <col min="13571" max="13571" width="5.5703125" style="46" customWidth="1"/>
    <col min="13572" max="13572" width="5.140625" style="46" bestFit="1" customWidth="1"/>
    <col min="13573" max="13573" width="7.5703125" style="46" customWidth="1"/>
    <col min="13574" max="13574" width="9.42578125" style="46" customWidth="1"/>
    <col min="13575" max="13582" width="10" style="46" bestFit="1" customWidth="1"/>
    <col min="13583" max="13583" width="13.28515625" style="46" customWidth="1"/>
    <col min="13584" max="13586" width="10" style="46" bestFit="1" customWidth="1"/>
    <col min="13587" max="13824" width="9.140625" style="46"/>
    <col min="13825" max="13825" width="3.7109375" style="46" bestFit="1" customWidth="1"/>
    <col min="13826" max="13826" width="28.28515625" style="46" customWidth="1"/>
    <col min="13827" max="13827" width="5.5703125" style="46" customWidth="1"/>
    <col min="13828" max="13828" width="5.140625" style="46" bestFit="1" customWidth="1"/>
    <col min="13829" max="13829" width="7.5703125" style="46" customWidth="1"/>
    <col min="13830" max="13830" width="9.42578125" style="46" customWidth="1"/>
    <col min="13831" max="13838" width="10" style="46" bestFit="1" customWidth="1"/>
    <col min="13839" max="13839" width="13.28515625" style="46" customWidth="1"/>
    <col min="13840" max="13842" width="10" style="46" bestFit="1" customWidth="1"/>
    <col min="13843" max="14080" width="9.140625" style="46"/>
    <col min="14081" max="14081" width="3.7109375" style="46" bestFit="1" customWidth="1"/>
    <col min="14082" max="14082" width="28.28515625" style="46" customWidth="1"/>
    <col min="14083" max="14083" width="5.5703125" style="46" customWidth="1"/>
    <col min="14084" max="14084" width="5.140625" style="46" bestFit="1" customWidth="1"/>
    <col min="14085" max="14085" width="7.5703125" style="46" customWidth="1"/>
    <col min="14086" max="14086" width="9.42578125" style="46" customWidth="1"/>
    <col min="14087" max="14094" width="10" style="46" bestFit="1" customWidth="1"/>
    <col min="14095" max="14095" width="13.28515625" style="46" customWidth="1"/>
    <col min="14096" max="14098" width="10" style="46" bestFit="1" customWidth="1"/>
    <col min="14099" max="14336" width="9.140625" style="46"/>
    <col min="14337" max="14337" width="3.7109375" style="46" bestFit="1" customWidth="1"/>
    <col min="14338" max="14338" width="28.28515625" style="46" customWidth="1"/>
    <col min="14339" max="14339" width="5.5703125" style="46" customWidth="1"/>
    <col min="14340" max="14340" width="5.140625" style="46" bestFit="1" customWidth="1"/>
    <col min="14341" max="14341" width="7.5703125" style="46" customWidth="1"/>
    <col min="14342" max="14342" width="9.42578125" style="46" customWidth="1"/>
    <col min="14343" max="14350" width="10" style="46" bestFit="1" customWidth="1"/>
    <col min="14351" max="14351" width="13.28515625" style="46" customWidth="1"/>
    <col min="14352" max="14354" width="10" style="46" bestFit="1" customWidth="1"/>
    <col min="14355" max="14592" width="9.140625" style="46"/>
    <col min="14593" max="14593" width="3.7109375" style="46" bestFit="1" customWidth="1"/>
    <col min="14594" max="14594" width="28.28515625" style="46" customWidth="1"/>
    <col min="14595" max="14595" width="5.5703125" style="46" customWidth="1"/>
    <col min="14596" max="14596" width="5.140625" style="46" bestFit="1" customWidth="1"/>
    <col min="14597" max="14597" width="7.5703125" style="46" customWidth="1"/>
    <col min="14598" max="14598" width="9.42578125" style="46" customWidth="1"/>
    <col min="14599" max="14606" width="10" style="46" bestFit="1" customWidth="1"/>
    <col min="14607" max="14607" width="13.28515625" style="46" customWidth="1"/>
    <col min="14608" max="14610" width="10" style="46" bestFit="1" customWidth="1"/>
    <col min="14611" max="14848" width="9.140625" style="46"/>
    <col min="14849" max="14849" width="3.7109375" style="46" bestFit="1" customWidth="1"/>
    <col min="14850" max="14850" width="28.28515625" style="46" customWidth="1"/>
    <col min="14851" max="14851" width="5.5703125" style="46" customWidth="1"/>
    <col min="14852" max="14852" width="5.140625" style="46" bestFit="1" customWidth="1"/>
    <col min="14853" max="14853" width="7.5703125" style="46" customWidth="1"/>
    <col min="14854" max="14854" width="9.42578125" style="46" customWidth="1"/>
    <col min="14855" max="14862" width="10" style="46" bestFit="1" customWidth="1"/>
    <col min="14863" max="14863" width="13.28515625" style="46" customWidth="1"/>
    <col min="14864" max="14866" width="10" style="46" bestFit="1" customWidth="1"/>
    <col min="14867" max="15104" width="9.140625" style="46"/>
    <col min="15105" max="15105" width="3.7109375" style="46" bestFit="1" customWidth="1"/>
    <col min="15106" max="15106" width="28.28515625" style="46" customWidth="1"/>
    <col min="15107" max="15107" width="5.5703125" style="46" customWidth="1"/>
    <col min="15108" max="15108" width="5.140625" style="46" bestFit="1" customWidth="1"/>
    <col min="15109" max="15109" width="7.5703125" style="46" customWidth="1"/>
    <col min="15110" max="15110" width="9.42578125" style="46" customWidth="1"/>
    <col min="15111" max="15118" width="10" style="46" bestFit="1" customWidth="1"/>
    <col min="15119" max="15119" width="13.28515625" style="46" customWidth="1"/>
    <col min="15120" max="15122" width="10" style="46" bestFit="1" customWidth="1"/>
    <col min="15123" max="15360" width="9.140625" style="46"/>
    <col min="15361" max="15361" width="3.7109375" style="46" bestFit="1" customWidth="1"/>
    <col min="15362" max="15362" width="28.28515625" style="46" customWidth="1"/>
    <col min="15363" max="15363" width="5.5703125" style="46" customWidth="1"/>
    <col min="15364" max="15364" width="5.140625" style="46" bestFit="1" customWidth="1"/>
    <col min="15365" max="15365" width="7.5703125" style="46" customWidth="1"/>
    <col min="15366" max="15366" width="9.42578125" style="46" customWidth="1"/>
    <col min="15367" max="15374" width="10" style="46" bestFit="1" customWidth="1"/>
    <col min="15375" max="15375" width="13.28515625" style="46" customWidth="1"/>
    <col min="15376" max="15378" width="10" style="46" bestFit="1" customWidth="1"/>
    <col min="15379" max="15616" width="9.140625" style="46"/>
    <col min="15617" max="15617" width="3.7109375" style="46" bestFit="1" customWidth="1"/>
    <col min="15618" max="15618" width="28.28515625" style="46" customWidth="1"/>
    <col min="15619" max="15619" width="5.5703125" style="46" customWidth="1"/>
    <col min="15620" max="15620" width="5.140625" style="46" bestFit="1" customWidth="1"/>
    <col min="15621" max="15621" width="7.5703125" style="46" customWidth="1"/>
    <col min="15622" max="15622" width="9.42578125" style="46" customWidth="1"/>
    <col min="15623" max="15630" width="10" style="46" bestFit="1" customWidth="1"/>
    <col min="15631" max="15631" width="13.28515625" style="46" customWidth="1"/>
    <col min="15632" max="15634" width="10" style="46" bestFit="1" customWidth="1"/>
    <col min="15635" max="15872" width="9.140625" style="46"/>
    <col min="15873" max="15873" width="3.7109375" style="46" bestFit="1" customWidth="1"/>
    <col min="15874" max="15874" width="28.28515625" style="46" customWidth="1"/>
    <col min="15875" max="15875" width="5.5703125" style="46" customWidth="1"/>
    <col min="15876" max="15876" width="5.140625" style="46" bestFit="1" customWidth="1"/>
    <col min="15877" max="15877" width="7.5703125" style="46" customWidth="1"/>
    <col min="15878" max="15878" width="9.42578125" style="46" customWidth="1"/>
    <col min="15879" max="15886" width="10" style="46" bestFit="1" customWidth="1"/>
    <col min="15887" max="15887" width="13.28515625" style="46" customWidth="1"/>
    <col min="15888" max="15890" width="10" style="46" bestFit="1" customWidth="1"/>
    <col min="15891" max="16128" width="9.140625" style="46"/>
    <col min="16129" max="16129" width="3.7109375" style="46" bestFit="1" customWidth="1"/>
    <col min="16130" max="16130" width="28.28515625" style="46" customWidth="1"/>
    <col min="16131" max="16131" width="5.5703125" style="46" customWidth="1"/>
    <col min="16132" max="16132" width="5.140625" style="46" bestFit="1" customWidth="1"/>
    <col min="16133" max="16133" width="7.5703125" style="46" customWidth="1"/>
    <col min="16134" max="16134" width="9.42578125" style="46" customWidth="1"/>
    <col min="16135" max="16142" width="10" style="46" bestFit="1" customWidth="1"/>
    <col min="16143" max="16143" width="13.28515625" style="46" customWidth="1"/>
    <col min="16144" max="16146" width="10" style="46" bestFit="1" customWidth="1"/>
    <col min="16147" max="16384" width="9.140625" style="46"/>
  </cols>
  <sheetData>
    <row r="2" spans="1:23" ht="15" customHeight="1" x14ac:dyDescent="0.2">
      <c r="N2" s="64"/>
      <c r="P2" s="64" t="s">
        <v>56</v>
      </c>
      <c r="Q2" s="64"/>
      <c r="R2" s="64"/>
    </row>
    <row r="3" spans="1:23" ht="15" customHeight="1" x14ac:dyDescent="0.2">
      <c r="N3" s="61"/>
      <c r="P3" s="64" t="s">
        <v>57</v>
      </c>
      <c r="Q3" s="61"/>
      <c r="R3" s="61"/>
    </row>
    <row r="5" spans="1:23" x14ac:dyDescent="0.2">
      <c r="A5" s="70" t="s">
        <v>55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23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23" x14ac:dyDescent="0.2">
      <c r="C7" s="39"/>
      <c r="D7" s="39"/>
      <c r="E7" s="39"/>
      <c r="F7" s="39"/>
    </row>
    <row r="8" spans="1:23" s="39" customFormat="1" ht="15" customHeight="1" x14ac:dyDescent="0.2">
      <c r="A8" s="66" t="s">
        <v>18</v>
      </c>
      <c r="B8" s="66" t="s">
        <v>25</v>
      </c>
      <c r="C8" s="71" t="s">
        <v>21</v>
      </c>
      <c r="D8" s="71" t="s">
        <v>22</v>
      </c>
      <c r="E8" s="71" t="s">
        <v>23</v>
      </c>
      <c r="F8" s="71" t="s">
        <v>24</v>
      </c>
      <c r="G8" s="67" t="s">
        <v>45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9"/>
    </row>
    <row r="9" spans="1:23" s="39" customFormat="1" ht="27" customHeight="1" x14ac:dyDescent="0.2">
      <c r="A9" s="66"/>
      <c r="B9" s="66"/>
      <c r="C9" s="72"/>
      <c r="D9" s="72"/>
      <c r="E9" s="72"/>
      <c r="F9" s="72"/>
      <c r="G9" s="35" t="s">
        <v>26</v>
      </c>
      <c r="H9" s="35" t="s">
        <v>27</v>
      </c>
      <c r="I9" s="35" t="s">
        <v>28</v>
      </c>
      <c r="J9" s="35" t="s">
        <v>29</v>
      </c>
      <c r="K9" s="35" t="s">
        <v>30</v>
      </c>
      <c r="L9" s="35" t="s">
        <v>31</v>
      </c>
      <c r="M9" s="35" t="s">
        <v>32</v>
      </c>
      <c r="N9" s="35" t="s">
        <v>33</v>
      </c>
      <c r="O9" s="35" t="s">
        <v>34</v>
      </c>
      <c r="P9" s="35" t="s">
        <v>35</v>
      </c>
      <c r="Q9" s="35" t="s">
        <v>36</v>
      </c>
      <c r="R9" s="35" t="s">
        <v>37</v>
      </c>
    </row>
    <row r="10" spans="1:23" s="41" customFormat="1" ht="36" x14ac:dyDescent="0.25">
      <c r="A10" s="40"/>
      <c r="B10" s="47" t="s">
        <v>53</v>
      </c>
      <c r="C10" s="36"/>
      <c r="D10" s="48"/>
      <c r="E10" s="37"/>
      <c r="F10" s="38">
        <f>F12+F11+F13+F14+F15</f>
        <v>0</v>
      </c>
      <c r="G10" s="38">
        <f t="shared" ref="G10:R10" si="0">G12+G11+G13+G14+G15</f>
        <v>0</v>
      </c>
      <c r="H10" s="38">
        <f t="shared" si="0"/>
        <v>0</v>
      </c>
      <c r="I10" s="38">
        <f t="shared" si="0"/>
        <v>0</v>
      </c>
      <c r="J10" s="38">
        <f t="shared" si="0"/>
        <v>0</v>
      </c>
      <c r="K10" s="38">
        <f t="shared" si="0"/>
        <v>0</v>
      </c>
      <c r="L10" s="38">
        <f t="shared" si="0"/>
        <v>0</v>
      </c>
      <c r="M10" s="38">
        <f t="shared" si="0"/>
        <v>0</v>
      </c>
      <c r="N10" s="38">
        <f t="shared" si="0"/>
        <v>0</v>
      </c>
      <c r="O10" s="38">
        <f t="shared" si="0"/>
        <v>0</v>
      </c>
      <c r="P10" s="38">
        <f t="shared" si="0"/>
        <v>0</v>
      </c>
      <c r="Q10" s="38">
        <f t="shared" si="0"/>
        <v>0</v>
      </c>
      <c r="R10" s="38">
        <f t="shared" si="0"/>
        <v>0</v>
      </c>
      <c r="V10" s="49"/>
      <c r="W10" s="50"/>
    </row>
    <row r="11" spans="1:23" s="43" customFormat="1" x14ac:dyDescent="0.25">
      <c r="A11" s="42">
        <v>1</v>
      </c>
      <c r="B11" s="51" t="s">
        <v>47</v>
      </c>
      <c r="C11" s="32" t="s">
        <v>58</v>
      </c>
      <c r="D11" s="52">
        <v>1</v>
      </c>
      <c r="E11" s="33"/>
      <c r="F11" s="34">
        <f t="shared" ref="F11:F15" si="1">D11*E11</f>
        <v>0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V11" s="53"/>
      <c r="W11" s="54"/>
    </row>
    <row r="12" spans="1:23" s="43" customFormat="1" x14ac:dyDescent="0.25">
      <c r="A12" s="42">
        <v>2</v>
      </c>
      <c r="B12" s="51" t="s">
        <v>48</v>
      </c>
      <c r="C12" s="32" t="s">
        <v>58</v>
      </c>
      <c r="D12" s="52">
        <v>1</v>
      </c>
      <c r="E12" s="33"/>
      <c r="F12" s="34">
        <f t="shared" si="1"/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V12" s="53"/>
      <c r="W12" s="54"/>
    </row>
    <row r="13" spans="1:23" s="43" customFormat="1" x14ac:dyDescent="0.25">
      <c r="A13" s="42">
        <v>3</v>
      </c>
      <c r="B13" s="51" t="s">
        <v>49</v>
      </c>
      <c r="C13" s="32" t="s">
        <v>58</v>
      </c>
      <c r="D13" s="52">
        <v>1</v>
      </c>
      <c r="E13" s="33"/>
      <c r="F13" s="34">
        <f t="shared" si="1"/>
        <v>0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V13" s="53"/>
      <c r="W13" s="54"/>
    </row>
    <row r="14" spans="1:23" s="43" customFormat="1" x14ac:dyDescent="0.25">
      <c r="A14" s="42">
        <v>4</v>
      </c>
      <c r="B14" s="51" t="s">
        <v>50</v>
      </c>
      <c r="C14" s="32" t="s">
        <v>58</v>
      </c>
      <c r="D14" s="52">
        <v>1</v>
      </c>
      <c r="E14" s="33"/>
      <c r="F14" s="34">
        <f t="shared" si="1"/>
        <v>0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V14" s="53"/>
      <c r="W14" s="54"/>
    </row>
    <row r="15" spans="1:23" s="43" customFormat="1" x14ac:dyDescent="0.25">
      <c r="A15" s="42">
        <v>5</v>
      </c>
      <c r="B15" s="51" t="s">
        <v>51</v>
      </c>
      <c r="C15" s="32" t="s">
        <v>58</v>
      </c>
      <c r="D15" s="52">
        <v>1</v>
      </c>
      <c r="E15" s="33"/>
      <c r="F15" s="34">
        <f t="shared" si="1"/>
        <v>0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V15" s="53"/>
      <c r="W15" s="54"/>
    </row>
    <row r="16" spans="1:23" s="41" customFormat="1" ht="36" x14ac:dyDescent="0.25">
      <c r="A16" s="40"/>
      <c r="B16" s="47" t="s">
        <v>54</v>
      </c>
      <c r="C16" s="36"/>
      <c r="D16" s="48"/>
      <c r="E16" s="37"/>
      <c r="F16" s="38">
        <f>F17+F18+F19+F20+F21</f>
        <v>0</v>
      </c>
      <c r="G16" s="38">
        <f t="shared" ref="G16:R16" si="2">G17+G18+G19+G20+G21</f>
        <v>0</v>
      </c>
      <c r="H16" s="38">
        <f t="shared" si="2"/>
        <v>0</v>
      </c>
      <c r="I16" s="38">
        <f t="shared" si="2"/>
        <v>0</v>
      </c>
      <c r="J16" s="38">
        <f t="shared" si="2"/>
        <v>0</v>
      </c>
      <c r="K16" s="38">
        <f t="shared" si="2"/>
        <v>0</v>
      </c>
      <c r="L16" s="38">
        <f t="shared" si="2"/>
        <v>0</v>
      </c>
      <c r="M16" s="38">
        <f t="shared" si="2"/>
        <v>0</v>
      </c>
      <c r="N16" s="38">
        <f t="shared" si="2"/>
        <v>0</v>
      </c>
      <c r="O16" s="38">
        <f t="shared" si="2"/>
        <v>0</v>
      </c>
      <c r="P16" s="38">
        <f t="shared" si="2"/>
        <v>0</v>
      </c>
      <c r="Q16" s="38">
        <f t="shared" si="2"/>
        <v>0</v>
      </c>
      <c r="R16" s="38">
        <f t="shared" si="2"/>
        <v>0</v>
      </c>
      <c r="V16" s="49"/>
      <c r="W16" s="50"/>
    </row>
    <row r="17" spans="1:23" s="43" customFormat="1" x14ac:dyDescent="0.25">
      <c r="A17" s="42">
        <v>1</v>
      </c>
      <c r="B17" s="51" t="s">
        <v>47</v>
      </c>
      <c r="C17" s="32" t="s">
        <v>58</v>
      </c>
      <c r="D17" s="52">
        <v>1</v>
      </c>
      <c r="E17" s="33"/>
      <c r="F17" s="34">
        <f t="shared" ref="F17:F21" si="3">D17*E17</f>
        <v>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V17" s="53"/>
      <c r="W17" s="54"/>
    </row>
    <row r="18" spans="1:23" s="43" customFormat="1" x14ac:dyDescent="0.25">
      <c r="A18" s="42">
        <v>2</v>
      </c>
      <c r="B18" s="51" t="s">
        <v>48</v>
      </c>
      <c r="C18" s="32" t="s">
        <v>58</v>
      </c>
      <c r="D18" s="52">
        <v>1</v>
      </c>
      <c r="E18" s="33"/>
      <c r="F18" s="34">
        <f t="shared" si="3"/>
        <v>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V18" s="53"/>
      <c r="W18" s="54"/>
    </row>
    <row r="19" spans="1:23" s="43" customFormat="1" x14ac:dyDescent="0.25">
      <c r="A19" s="42">
        <v>3</v>
      </c>
      <c r="B19" s="51" t="s">
        <v>49</v>
      </c>
      <c r="C19" s="32" t="s">
        <v>58</v>
      </c>
      <c r="D19" s="52">
        <v>1</v>
      </c>
      <c r="E19" s="33"/>
      <c r="F19" s="34">
        <f t="shared" si="3"/>
        <v>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V19" s="53"/>
      <c r="W19" s="54"/>
    </row>
    <row r="20" spans="1:23" s="43" customFormat="1" x14ac:dyDescent="0.25">
      <c r="A20" s="42">
        <v>4</v>
      </c>
      <c r="B20" s="51" t="s">
        <v>50</v>
      </c>
      <c r="C20" s="32" t="s">
        <v>58</v>
      </c>
      <c r="D20" s="52">
        <v>1</v>
      </c>
      <c r="E20" s="33"/>
      <c r="F20" s="34">
        <f t="shared" si="3"/>
        <v>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V20" s="53"/>
      <c r="W20" s="54"/>
    </row>
    <row r="21" spans="1:23" s="43" customFormat="1" x14ac:dyDescent="0.25">
      <c r="A21" s="42">
        <v>5</v>
      </c>
      <c r="B21" s="51" t="s">
        <v>51</v>
      </c>
      <c r="C21" s="32" t="s">
        <v>58</v>
      </c>
      <c r="D21" s="52">
        <v>1</v>
      </c>
      <c r="E21" s="33"/>
      <c r="F21" s="34">
        <f t="shared" si="3"/>
        <v>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V21" s="53"/>
      <c r="W21" s="54"/>
    </row>
    <row r="22" spans="1:23" s="41" customFormat="1" ht="36" x14ac:dyDescent="0.25">
      <c r="A22" s="40"/>
      <c r="B22" s="47" t="s">
        <v>52</v>
      </c>
      <c r="C22" s="36"/>
      <c r="D22" s="48"/>
      <c r="E22" s="37"/>
      <c r="F22" s="38">
        <f>F23+F24+F25+F26+F27</f>
        <v>0</v>
      </c>
      <c r="G22" s="38">
        <f t="shared" ref="G22:R22" si="4">G23+G24+G25+G26+G27</f>
        <v>0</v>
      </c>
      <c r="H22" s="38">
        <f t="shared" si="4"/>
        <v>0</v>
      </c>
      <c r="I22" s="38">
        <f t="shared" si="4"/>
        <v>0</v>
      </c>
      <c r="J22" s="38">
        <f t="shared" si="4"/>
        <v>0</v>
      </c>
      <c r="K22" s="38">
        <f t="shared" si="4"/>
        <v>0</v>
      </c>
      <c r="L22" s="38">
        <f t="shared" si="4"/>
        <v>0</v>
      </c>
      <c r="M22" s="38">
        <f t="shared" si="4"/>
        <v>0</v>
      </c>
      <c r="N22" s="38">
        <f t="shared" si="4"/>
        <v>0</v>
      </c>
      <c r="O22" s="38">
        <f t="shared" si="4"/>
        <v>0</v>
      </c>
      <c r="P22" s="38">
        <f t="shared" si="4"/>
        <v>0</v>
      </c>
      <c r="Q22" s="38">
        <f t="shared" si="4"/>
        <v>0</v>
      </c>
      <c r="R22" s="38">
        <f t="shared" si="4"/>
        <v>0</v>
      </c>
      <c r="V22" s="49"/>
      <c r="W22" s="50"/>
    </row>
    <row r="23" spans="1:23" s="43" customFormat="1" x14ac:dyDescent="0.25">
      <c r="A23" s="42">
        <v>1</v>
      </c>
      <c r="B23" s="51" t="s">
        <v>47</v>
      </c>
      <c r="C23" s="32" t="s">
        <v>58</v>
      </c>
      <c r="D23" s="52">
        <v>2</v>
      </c>
      <c r="E23" s="33"/>
      <c r="F23" s="34">
        <f t="shared" ref="F23:F27" si="5">D23*E23</f>
        <v>0</v>
      </c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V23" s="53"/>
      <c r="W23" s="54"/>
    </row>
    <row r="24" spans="1:23" s="43" customFormat="1" x14ac:dyDescent="0.25">
      <c r="A24" s="42">
        <v>2</v>
      </c>
      <c r="B24" s="51" t="s">
        <v>48</v>
      </c>
      <c r="C24" s="32" t="s">
        <v>58</v>
      </c>
      <c r="D24" s="52">
        <v>2</v>
      </c>
      <c r="E24" s="33"/>
      <c r="F24" s="34">
        <f t="shared" si="5"/>
        <v>0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V24" s="53"/>
      <c r="W24" s="54"/>
    </row>
    <row r="25" spans="1:23" s="43" customFormat="1" x14ac:dyDescent="0.25">
      <c r="A25" s="42">
        <v>3</v>
      </c>
      <c r="B25" s="51" t="s">
        <v>49</v>
      </c>
      <c r="C25" s="32" t="s">
        <v>58</v>
      </c>
      <c r="D25" s="52">
        <v>2</v>
      </c>
      <c r="E25" s="33"/>
      <c r="F25" s="34">
        <f t="shared" si="5"/>
        <v>0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V25" s="53"/>
      <c r="W25" s="54"/>
    </row>
    <row r="26" spans="1:23" s="43" customFormat="1" x14ac:dyDescent="0.25">
      <c r="A26" s="42">
        <v>4</v>
      </c>
      <c r="B26" s="51" t="s">
        <v>50</v>
      </c>
      <c r="C26" s="32" t="s">
        <v>58</v>
      </c>
      <c r="D26" s="52">
        <v>2</v>
      </c>
      <c r="E26" s="33"/>
      <c r="F26" s="34">
        <f t="shared" si="5"/>
        <v>0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V26" s="53"/>
      <c r="W26" s="54"/>
    </row>
    <row r="27" spans="1:23" s="43" customFormat="1" x14ac:dyDescent="0.25">
      <c r="A27" s="42">
        <v>5</v>
      </c>
      <c r="B27" s="51" t="s">
        <v>51</v>
      </c>
      <c r="C27" s="32" t="s">
        <v>58</v>
      </c>
      <c r="D27" s="52">
        <v>2</v>
      </c>
      <c r="E27" s="33"/>
      <c r="F27" s="34">
        <f t="shared" si="5"/>
        <v>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V27" s="53"/>
      <c r="W27" s="54"/>
    </row>
    <row r="28" spans="1:23" s="41" customFormat="1" x14ac:dyDescent="0.2">
      <c r="A28" s="44"/>
      <c r="B28" s="44" t="s">
        <v>41</v>
      </c>
      <c r="C28" s="29"/>
      <c r="D28" s="31"/>
      <c r="E28" s="29"/>
      <c r="F28" s="29">
        <f>F22+F16+F10</f>
        <v>0</v>
      </c>
      <c r="G28" s="29">
        <f t="shared" ref="G28:R28" si="6">G22+G16+G10</f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6"/>
        <v>0</v>
      </c>
      <c r="O28" s="29">
        <f t="shared" si="6"/>
        <v>0</v>
      </c>
      <c r="P28" s="29">
        <f t="shared" si="6"/>
        <v>0</v>
      </c>
      <c r="Q28" s="29">
        <f t="shared" si="6"/>
        <v>0</v>
      </c>
      <c r="R28" s="29">
        <f t="shared" si="6"/>
        <v>0</v>
      </c>
      <c r="S28" s="45">
        <f>F28-SUM(G28:R28)</f>
        <v>0</v>
      </c>
    </row>
    <row r="29" spans="1:23" s="39" customFormat="1" x14ac:dyDescent="0.2">
      <c r="A29" s="44"/>
      <c r="B29" s="44" t="s">
        <v>42</v>
      </c>
      <c r="C29" s="29"/>
      <c r="D29" s="29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45">
        <f>F29-SUM(G29:R29)</f>
        <v>0</v>
      </c>
    </row>
    <row r="30" spans="1:23" s="39" customFormat="1" x14ac:dyDescent="0.2">
      <c r="A30" s="44"/>
      <c r="B30" s="44" t="s">
        <v>43</v>
      </c>
      <c r="C30" s="29"/>
      <c r="D30" s="29"/>
      <c r="E30" s="30"/>
      <c r="F30" s="29">
        <f>F28*1.12</f>
        <v>0</v>
      </c>
      <c r="G30" s="29">
        <f t="shared" ref="G30:R30" si="7">G28*1.12</f>
        <v>0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7"/>
        <v>0</v>
      </c>
      <c r="O30" s="29">
        <f t="shared" si="7"/>
        <v>0</v>
      </c>
      <c r="P30" s="29">
        <f t="shared" si="7"/>
        <v>0</v>
      </c>
      <c r="Q30" s="29">
        <f t="shared" si="7"/>
        <v>0</v>
      </c>
      <c r="R30" s="29">
        <f t="shared" si="7"/>
        <v>0</v>
      </c>
      <c r="S30" s="45">
        <f>F30-SUM(G30:R30)</f>
        <v>0</v>
      </c>
    </row>
    <row r="31" spans="1:23" x14ac:dyDescent="0.2">
      <c r="B31" s="55"/>
      <c r="C31" s="56"/>
      <c r="D31" s="56"/>
      <c r="E31" s="5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3" spans="2:15" x14ac:dyDescent="0.2">
      <c r="B33" s="39" t="s">
        <v>38</v>
      </c>
      <c r="C33" s="59"/>
      <c r="D33" s="59"/>
      <c r="E33" s="59"/>
      <c r="F33" s="59"/>
      <c r="J33" s="39"/>
      <c r="L33" s="39"/>
      <c r="N33" s="39" t="s">
        <v>46</v>
      </c>
      <c r="O33" s="39"/>
    </row>
    <row r="34" spans="2:15" x14ac:dyDescent="0.2">
      <c r="C34" s="60"/>
      <c r="D34" s="60"/>
      <c r="E34" s="60"/>
      <c r="F34" s="60"/>
      <c r="G34" s="61"/>
      <c r="I34" s="39"/>
    </row>
    <row r="35" spans="2:15" s="62" customFormat="1" x14ac:dyDescent="0.2">
      <c r="B35" s="63" t="s">
        <v>39</v>
      </c>
      <c r="C35" s="63"/>
      <c r="D35" s="63"/>
      <c r="E35" s="63"/>
      <c r="F35" s="63"/>
      <c r="J35" s="63"/>
      <c r="L35" s="63"/>
      <c r="N35" s="63" t="s">
        <v>44</v>
      </c>
      <c r="O35" s="63"/>
    </row>
    <row r="36" spans="2:15" x14ac:dyDescent="0.2">
      <c r="B36" s="64" t="s">
        <v>40</v>
      </c>
      <c r="C36" s="64"/>
      <c r="D36" s="64"/>
      <c r="E36" s="64"/>
      <c r="F36" s="64"/>
      <c r="G36" s="61"/>
      <c r="L36" s="64"/>
      <c r="N36" s="64" t="s">
        <v>40</v>
      </c>
      <c r="O36" s="61"/>
    </row>
    <row r="37" spans="2:15" x14ac:dyDescent="0.2">
      <c r="C37" s="39"/>
      <c r="D37" s="39"/>
    </row>
  </sheetData>
  <mergeCells count="8">
    <mergeCell ref="A8:A9"/>
    <mergeCell ref="B8:B9"/>
    <mergeCell ref="G8:R8"/>
    <mergeCell ref="A5:R5"/>
    <mergeCell ref="C8:C9"/>
    <mergeCell ref="D8:D9"/>
    <mergeCell ref="E8:E9"/>
    <mergeCell ref="F8:F9"/>
  </mergeCells>
  <printOptions horizontalCentered="1"/>
  <pageMargins left="0" right="0" top="0.19685039370078741" bottom="0.19685039370078741" header="0" footer="0"/>
  <pageSetup paperSize="9" scale="72" orientation="landscape" r:id="rId1"/>
  <colBreaks count="1" manualBreakCount="1">
    <brk id="1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D45" sqref="D45"/>
    </sheetView>
  </sheetViews>
  <sheetFormatPr defaultRowHeight="12.75" x14ac:dyDescent="0.2"/>
  <cols>
    <col min="1" max="1" width="6" style="1" bestFit="1" customWidth="1"/>
    <col min="2" max="2" width="37.28515625" style="2" customWidth="1"/>
    <col min="3" max="3" width="16.140625" style="3" bestFit="1" customWidth="1"/>
    <col min="4" max="4" width="6.5703125" style="3" bestFit="1" customWidth="1"/>
    <col min="5" max="7" width="9.28515625" style="3" bestFit="1" customWidth="1"/>
    <col min="8" max="8" width="9.140625" style="1"/>
    <col min="9" max="10" width="13.140625" style="1" bestFit="1" customWidth="1"/>
    <col min="11" max="16384" width="9.140625" style="1"/>
  </cols>
  <sheetData>
    <row r="1" spans="1:9" ht="12.75" customHeight="1" x14ac:dyDescent="0.2"/>
    <row r="2" spans="1:9" ht="12.75" customHeight="1" x14ac:dyDescent="0.2">
      <c r="A2" s="2"/>
    </row>
    <row r="3" spans="1:9" ht="12.75" customHeight="1" x14ac:dyDescent="0.2"/>
    <row r="4" spans="1:9" ht="12.75" customHeight="1" x14ac:dyDescent="0.2"/>
    <row r="5" spans="1:9" x14ac:dyDescent="0.2">
      <c r="A5" s="73" t="s">
        <v>0</v>
      </c>
      <c r="B5" s="73"/>
      <c r="C5" s="73"/>
      <c r="D5" s="73"/>
      <c r="E5" s="73"/>
      <c r="F5" s="73"/>
      <c r="G5" s="73"/>
    </row>
    <row r="6" spans="1:9" x14ac:dyDescent="0.2">
      <c r="A6" s="74" t="s">
        <v>17</v>
      </c>
      <c r="B6" s="74"/>
      <c r="C6" s="74"/>
      <c r="D6" s="74"/>
      <c r="E6" s="74"/>
      <c r="F6" s="74"/>
      <c r="G6" s="74"/>
    </row>
    <row r="7" spans="1:9" x14ac:dyDescent="0.2">
      <c r="A7" s="10"/>
      <c r="B7" s="10"/>
      <c r="C7" s="10"/>
      <c r="D7" s="10"/>
      <c r="E7" s="10"/>
      <c r="F7" s="10"/>
      <c r="G7" s="10"/>
    </row>
    <row r="8" spans="1:9" ht="15" customHeight="1" x14ac:dyDescent="0.2">
      <c r="A8" s="79" t="s">
        <v>1</v>
      </c>
      <c r="B8" s="79" t="s">
        <v>2</v>
      </c>
      <c r="C8" s="81" t="s">
        <v>19</v>
      </c>
      <c r="D8" s="78" t="s">
        <v>20</v>
      </c>
      <c r="E8" s="78"/>
      <c r="F8" s="78"/>
      <c r="G8" s="78"/>
    </row>
    <row r="9" spans="1:9" ht="27" customHeight="1" x14ac:dyDescent="0.2">
      <c r="A9" s="80"/>
      <c r="B9" s="80"/>
      <c r="C9" s="82"/>
      <c r="D9" s="12" t="s">
        <v>3</v>
      </c>
      <c r="E9" s="12" t="s">
        <v>4</v>
      </c>
      <c r="F9" s="12" t="s">
        <v>5</v>
      </c>
      <c r="G9" s="12" t="s">
        <v>6</v>
      </c>
    </row>
    <row r="10" spans="1:9" ht="12.75" customHeight="1" x14ac:dyDescent="0.2">
      <c r="A10" s="16"/>
      <c r="B10" s="17" t="s">
        <v>7</v>
      </c>
      <c r="C10" s="23">
        <v>256</v>
      </c>
      <c r="D10" s="13"/>
      <c r="E10" s="26">
        <v>211</v>
      </c>
      <c r="F10" s="26">
        <v>276</v>
      </c>
      <c r="G10" s="26">
        <v>97</v>
      </c>
      <c r="I10" s="21"/>
    </row>
    <row r="11" spans="1:9" ht="12.75" customHeight="1" x14ac:dyDescent="0.2">
      <c r="A11" s="16"/>
      <c r="B11" s="18" t="s">
        <v>8</v>
      </c>
      <c r="C11" s="23">
        <v>115</v>
      </c>
      <c r="D11" s="13"/>
      <c r="E11" s="9">
        <v>173</v>
      </c>
      <c r="F11" s="9">
        <v>240</v>
      </c>
      <c r="G11" s="9">
        <v>189</v>
      </c>
      <c r="I11" s="21"/>
    </row>
    <row r="12" spans="1:9" ht="12.75" customHeight="1" x14ac:dyDescent="0.2">
      <c r="A12" s="16"/>
      <c r="B12" s="17" t="s">
        <v>9</v>
      </c>
      <c r="C12" s="23">
        <v>402</v>
      </c>
      <c r="D12" s="13"/>
      <c r="E12" s="27">
        <v>33</v>
      </c>
      <c r="F12" s="27">
        <v>85</v>
      </c>
      <c r="G12" s="27">
        <v>74</v>
      </c>
      <c r="I12" s="21"/>
    </row>
    <row r="13" spans="1:9" ht="12.75" customHeight="1" x14ac:dyDescent="0.2">
      <c r="A13" s="16"/>
      <c r="B13" s="17" t="s">
        <v>10</v>
      </c>
      <c r="C13" s="23">
        <v>249</v>
      </c>
      <c r="D13" s="13"/>
      <c r="E13" s="27">
        <v>89</v>
      </c>
      <c r="F13" s="27">
        <v>127</v>
      </c>
      <c r="G13" s="27">
        <v>89</v>
      </c>
      <c r="I13" s="21"/>
    </row>
    <row r="14" spans="1:9" s="4" customFormat="1" ht="12.75" customHeight="1" x14ac:dyDescent="0.2">
      <c r="A14" s="22"/>
      <c r="B14" s="19" t="s">
        <v>11</v>
      </c>
      <c r="C14" s="24">
        <f>SUM(C10:C13)</f>
        <v>1022</v>
      </c>
      <c r="D14" s="14">
        <f>SUM(D10:D13)</f>
        <v>0</v>
      </c>
      <c r="E14" s="14">
        <f>SUM(E10:E13)</f>
        <v>506</v>
      </c>
      <c r="F14" s="14">
        <f>SUM(F10:F13)</f>
        <v>728</v>
      </c>
      <c r="G14" s="14">
        <f>SUM(G10:G13)</f>
        <v>449</v>
      </c>
      <c r="I14" s="21"/>
    </row>
    <row r="15" spans="1:9" ht="12.75" customHeight="1" x14ac:dyDescent="0.2">
      <c r="A15" s="22"/>
      <c r="B15" s="19" t="s">
        <v>12</v>
      </c>
      <c r="C15" s="24">
        <f>C14*1.12</f>
        <v>1144.6400000000001</v>
      </c>
      <c r="D15" s="14">
        <f t="shared" ref="D15:G15" si="0">D14*1.12</f>
        <v>0</v>
      </c>
      <c r="E15" s="14">
        <f t="shared" si="0"/>
        <v>566.72</v>
      </c>
      <c r="F15" s="14">
        <f t="shared" si="0"/>
        <v>815.36000000000013</v>
      </c>
      <c r="G15" s="14">
        <f t="shared" si="0"/>
        <v>502.88000000000005</v>
      </c>
    </row>
    <row r="16" spans="1:9" ht="12.75" customHeight="1" x14ac:dyDescent="0.2">
      <c r="A16" s="22"/>
      <c r="B16" s="20" t="s">
        <v>13</v>
      </c>
      <c r="C16" s="25">
        <f>C15-C14</f>
        <v>122.6400000000001</v>
      </c>
      <c r="D16" s="15">
        <f t="shared" ref="D16:G16" si="1">D15-D14</f>
        <v>0</v>
      </c>
      <c r="E16" s="15">
        <f t="shared" si="1"/>
        <v>60.720000000000027</v>
      </c>
      <c r="F16" s="15">
        <f t="shared" si="1"/>
        <v>87.360000000000127</v>
      </c>
      <c r="G16" s="15">
        <f t="shared" si="1"/>
        <v>53.880000000000052</v>
      </c>
    </row>
    <row r="17" spans="1:7" ht="12.75" customHeight="1" x14ac:dyDescent="0.2">
      <c r="A17" s="5"/>
      <c r="B17" s="1"/>
      <c r="C17" s="1"/>
      <c r="D17" s="7"/>
      <c r="E17" s="7"/>
      <c r="F17" s="76"/>
      <c r="G17" s="76"/>
    </row>
    <row r="18" spans="1:7" ht="12.75" customHeight="1" x14ac:dyDescent="0.2">
      <c r="A18" s="5"/>
      <c r="B18" s="1"/>
      <c r="C18" s="1"/>
      <c r="D18" s="7"/>
      <c r="E18" s="7"/>
      <c r="F18" s="76"/>
      <c r="G18" s="76"/>
    </row>
    <row r="19" spans="1:7" x14ac:dyDescent="0.2">
      <c r="A19" s="5"/>
      <c r="B19" s="1"/>
      <c r="C19" s="1"/>
      <c r="D19" s="7"/>
      <c r="E19" s="7"/>
      <c r="F19" s="8"/>
      <c r="G19" s="8"/>
    </row>
    <row r="20" spans="1:7" x14ac:dyDescent="0.2">
      <c r="A20" s="5"/>
      <c r="B20" s="1"/>
      <c r="C20" s="1"/>
      <c r="D20" s="7"/>
      <c r="E20" s="7"/>
      <c r="F20" s="8"/>
      <c r="G20" s="8"/>
    </row>
    <row r="21" spans="1:7" x14ac:dyDescent="0.2">
      <c r="A21" s="5"/>
      <c r="B21" s="75" t="s">
        <v>14</v>
      </c>
      <c r="C21" s="75"/>
      <c r="D21" s="7"/>
      <c r="E21" s="7"/>
      <c r="F21" s="8"/>
      <c r="G21" s="8"/>
    </row>
    <row r="22" spans="1:7" ht="12.75" customHeight="1" x14ac:dyDescent="0.2">
      <c r="B22" s="75" t="s">
        <v>15</v>
      </c>
      <c r="C22" s="75"/>
      <c r="D22" s="77"/>
      <c r="E22" s="77"/>
      <c r="F22" s="8"/>
      <c r="G22" s="8"/>
    </row>
    <row r="23" spans="1:7" x14ac:dyDescent="0.2">
      <c r="B23" s="75"/>
      <c r="C23" s="75"/>
      <c r="D23" s="7"/>
      <c r="E23" s="7"/>
      <c r="F23" s="83"/>
      <c r="G23" s="83"/>
    </row>
    <row r="24" spans="1:7" x14ac:dyDescent="0.2">
      <c r="B24" s="6" t="s">
        <v>16</v>
      </c>
      <c r="C24" s="11"/>
      <c r="D24" s="7"/>
      <c r="E24" s="7"/>
      <c r="F24" s="7"/>
      <c r="G24" s="7"/>
    </row>
    <row r="25" spans="1:7" x14ac:dyDescent="0.2">
      <c r="B25" s="75"/>
      <c r="C25" s="75"/>
      <c r="D25" s="7"/>
      <c r="E25" s="7"/>
      <c r="F25" s="7"/>
      <c r="G25" s="7"/>
    </row>
    <row r="26" spans="1:7" x14ac:dyDescent="0.2">
      <c r="B26" s="1"/>
    </row>
    <row r="27" spans="1:7" x14ac:dyDescent="0.2">
      <c r="B27" s="1"/>
    </row>
    <row r="28" spans="1:7" x14ac:dyDescent="0.2">
      <c r="B28" s="1"/>
    </row>
    <row r="29" spans="1:7" x14ac:dyDescent="0.2">
      <c r="B29" s="1"/>
    </row>
    <row r="30" spans="1:7" x14ac:dyDescent="0.2">
      <c r="B30" s="1"/>
    </row>
    <row r="31" spans="1:7" x14ac:dyDescent="0.2">
      <c r="B31" s="1"/>
    </row>
    <row r="32" spans="1:7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</sheetData>
  <mergeCells count="14">
    <mergeCell ref="A5:G5"/>
    <mergeCell ref="A6:G6"/>
    <mergeCell ref="B25:C25"/>
    <mergeCell ref="B21:C21"/>
    <mergeCell ref="F17:G17"/>
    <mergeCell ref="B22:C22"/>
    <mergeCell ref="F18:G18"/>
    <mergeCell ref="B23:C23"/>
    <mergeCell ref="D22:E22"/>
    <mergeCell ref="D8:G8"/>
    <mergeCell ref="B8:B9"/>
    <mergeCell ref="A8:A9"/>
    <mergeCell ref="C8:C9"/>
    <mergeCell ref="F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шаблон </vt:lpstr>
      <vt:lpstr>Лист1</vt:lpstr>
      <vt:lpstr>'шаблон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2025-02-11T06:14:29Z</dcterms:modified>
</cp:coreProperties>
</file>