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165" yWindow="15" windowWidth="3120" windowHeight="5310" firstSheet="8" activeTab="8"/>
  </bookViews>
  <sheets>
    <sheet name="Кровля" sheetId="10" state="hidden" r:id="rId1"/>
    <sheet name="Внутр.отделка" sheetId="9" state="hidden" r:id="rId2"/>
    <sheet name="Инженерные сети" sheetId="8" state="hidden" r:id="rId3"/>
    <sheet name="Лист7" sheetId="7" state="hidden" r:id="rId4"/>
    <sheet name="Лист6" sheetId="6" state="hidden" r:id="rId5"/>
    <sheet name="Лист5" sheetId="5" state="hidden" r:id="rId6"/>
    <sheet name="Лист4" sheetId="4" state="hidden" r:id="rId7"/>
    <sheet name="Лист3" sheetId="3" state="hidden" r:id="rId8"/>
    <sheet name=" Пр№ 1 Здания " sheetId="12" r:id="rId9"/>
    <sheet name="Пр№ 2 ТБО,Септик " sheetId="14" r:id="rId10"/>
    <sheet name="Пр№ 3 Лифт " sheetId="15" r:id="rId11"/>
    <sheet name="Пр№ 4 Климатехника " sheetId="16" r:id="rId12"/>
    <sheet name="Пр№ 6 Дезинсекция и Дератизация" sheetId="17" r:id="rId13"/>
    <sheet name="АСО" sheetId="18" r:id="rId14"/>
    <sheet name="Печное отопление" sheetId="19" r:id="rId15"/>
    <sheet name="Электрокотлы" sheetId="20" r:id="rId16"/>
  </sheets>
  <calcPr calcId="162913"/>
</workbook>
</file>

<file path=xl/calcChain.xml><?xml version="1.0" encoding="utf-8"?>
<calcChain xmlns="http://schemas.openxmlformats.org/spreadsheetml/2006/main">
  <c r="E13" i="20" l="1"/>
  <c r="I5" i="16" l="1"/>
  <c r="H5" i="16"/>
  <c r="D11" i="18" l="1"/>
  <c r="D22" i="14" l="1"/>
  <c r="F236" i="12"/>
  <c r="E16" i="19"/>
  <c r="C78" i="17"/>
  <c r="C52" i="17"/>
  <c r="C50" i="17"/>
  <c r="C42" i="17"/>
  <c r="C39" i="17"/>
  <c r="C36" i="17"/>
  <c r="C33" i="17"/>
  <c r="C32" i="17" s="1"/>
  <c r="C29" i="17"/>
  <c r="C26" i="17"/>
  <c r="C23" i="17"/>
  <c r="C20" i="17"/>
  <c r="C17" i="17"/>
  <c r="C15" i="17"/>
  <c r="C12" i="17"/>
  <c r="C9" i="17"/>
  <c r="C5" i="17"/>
  <c r="C49" i="17" l="1"/>
  <c r="C3" i="17" s="1"/>
</calcChain>
</file>

<file path=xl/comments1.xml><?xml version="1.0" encoding="utf-8"?>
<comments xmlns="http://schemas.openxmlformats.org/spreadsheetml/2006/main">
  <authors>
    <author>Автор</author>
  </authors>
  <commentList>
    <comment ref="C3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Смагулова Р.М.:
</t>
        </r>
        <r>
          <rPr>
            <sz val="9"/>
            <color indexed="81"/>
            <rFont val="Tahoma"/>
            <family val="2"/>
            <charset val="204"/>
          </rPr>
          <t>для помещений будет новый адрес, арендованное помещение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<sst xmlns="http://schemas.openxmlformats.org/spreadsheetml/2006/main" count="868" uniqueCount="480">
  <si>
    <t>Общая площадь (кв.м.)</t>
  </si>
  <si>
    <t>Этажность</t>
  </si>
  <si>
    <t>Год постройки</t>
  </si>
  <si>
    <t>Год проведения последнего ремонта</t>
  </si>
  <si>
    <t>Фасад</t>
  </si>
  <si>
    <t>Кровля (указать вид кровли)</t>
  </si>
  <si>
    <t>Благоустройство</t>
  </si>
  <si>
    <t>прилегающей территории</t>
  </si>
  <si>
    <t>Ограждение</t>
  </si>
  <si>
    <t>Асфальтирование</t>
  </si>
  <si>
    <t>Наименование здания административного назначения</t>
  </si>
  <si>
    <t>Капитальный ремонт помещений, зданий, с учетом природных факторов</t>
  </si>
  <si>
    <t>Процент изношенности здания</t>
  </si>
  <si>
    <t>Вид наружной облицовки</t>
  </si>
  <si>
    <t>Описание ремонта</t>
  </si>
  <si>
    <t>Характеристика здания</t>
  </si>
  <si>
    <t xml:space="preserve">Вид кровли </t>
  </si>
  <si>
    <t>Внутренняя отделка, связанная с перепланировкой помещений</t>
  </si>
  <si>
    <t>Инженерные сети</t>
  </si>
  <si>
    <t>Системы водоснабжения</t>
  </si>
  <si>
    <t>Системы канализации</t>
  </si>
  <si>
    <r>
      <t xml:space="preserve">Перечень зданий, относящихся по принадлежности к площадям административного назначения, состоящих на балансе  ОДТ, где ранее были проведены ремонты и требующие капитального ремонта в 2012 году </t>
    </r>
    <r>
      <rPr>
        <b/>
        <i/>
        <sz val="10"/>
        <rFont val="Times New Roman"/>
        <family val="1"/>
        <charset val="204"/>
      </rPr>
      <t xml:space="preserve"> по  </t>
    </r>
    <r>
      <rPr>
        <b/>
        <i/>
        <u/>
        <sz val="10"/>
        <rFont val="Times New Roman"/>
        <family val="1"/>
        <charset val="204"/>
      </rPr>
      <t xml:space="preserve">             </t>
    </r>
    <r>
      <rPr>
        <b/>
        <i/>
        <sz val="10"/>
        <rFont val="Times New Roman"/>
        <family val="1"/>
        <charset val="204"/>
      </rPr>
      <t xml:space="preserve"> филиалу </t>
    </r>
  </si>
  <si>
    <t>Системы отопления</t>
  </si>
  <si>
    <t>Стоимость работ на 1 кв.м. (т. тенге с НДС)</t>
  </si>
  <si>
    <t>№№ пп</t>
  </si>
  <si>
    <t>Наименование структурного подразделения филиала</t>
  </si>
  <si>
    <t>Полный адрес</t>
  </si>
  <si>
    <t>№ п/п</t>
  </si>
  <si>
    <t xml:space="preserve">Наименование здания </t>
  </si>
  <si>
    <t>гараж</t>
  </si>
  <si>
    <t>Административное здание</t>
  </si>
  <si>
    <t>Здание АТС</t>
  </si>
  <si>
    <t>гаражи</t>
  </si>
  <si>
    <t>здание АТС</t>
  </si>
  <si>
    <t>дизельная</t>
  </si>
  <si>
    <t>склад</t>
  </si>
  <si>
    <t xml:space="preserve">Гараж </t>
  </si>
  <si>
    <t>здание гаража</t>
  </si>
  <si>
    <t>Гараж</t>
  </si>
  <si>
    <t>Этаж-ность</t>
  </si>
  <si>
    <t>Наименование</t>
  </si>
  <si>
    <t>Наименование объекта</t>
  </si>
  <si>
    <t>Адрес</t>
  </si>
  <si>
    <t>Кол-во контейнеров</t>
  </si>
  <si>
    <t>Кол-во подъездов (вывозов) в неделю</t>
  </si>
  <si>
    <t>Годовой объем, в м3</t>
  </si>
  <si>
    <t>объект</t>
  </si>
  <si>
    <t>адрес</t>
  </si>
  <si>
    <t>завод-изготовитель</t>
  </si>
  <si>
    <t>дата ввода в эксплуатацию</t>
  </si>
  <si>
    <t>марка</t>
  </si>
  <si>
    <t>№ оборудоания</t>
  </si>
  <si>
    <t>тип</t>
  </si>
  <si>
    <t>пассажирский</t>
  </si>
  <si>
    <t>№</t>
  </si>
  <si>
    <t>Объект</t>
  </si>
  <si>
    <t>Фанкойлы</t>
  </si>
  <si>
    <t>Теплообменник</t>
  </si>
  <si>
    <t>Приточно–вытяжная система вентиляции</t>
  </si>
  <si>
    <t>Чиллеры</t>
  </si>
  <si>
    <t>Кондиционеры всего:</t>
  </si>
  <si>
    <t>в т.ч. а) кондиционеры настенные</t>
  </si>
  <si>
    <t>б) кондиционеры кассетно-потолочные</t>
  </si>
  <si>
    <t xml:space="preserve">в) напольные </t>
  </si>
  <si>
    <t>г) Канальнопотолочные</t>
  </si>
  <si>
    <t>д) Кондиционер мобильный</t>
  </si>
  <si>
    <t>Итого:</t>
  </si>
  <si>
    <t>Кратность</t>
  </si>
  <si>
    <t>1 раз в месяц</t>
  </si>
  <si>
    <t>Перечень зданий  ВКО</t>
  </si>
  <si>
    <t>ВКО</t>
  </si>
  <si>
    <t>Усть-Каменогорск</t>
  </si>
  <si>
    <t>Здание междугородней связи</t>
  </si>
  <si>
    <t>ул. Казахстан 67</t>
  </si>
  <si>
    <t>Пристройка</t>
  </si>
  <si>
    <t>Галерея</t>
  </si>
  <si>
    <t>Здание АМТС</t>
  </si>
  <si>
    <t>Дизельная</t>
  </si>
  <si>
    <t>Здание гаража</t>
  </si>
  <si>
    <t>АТС-21/62</t>
  </si>
  <si>
    <t>АТС-22/47</t>
  </si>
  <si>
    <t>Проистройка</t>
  </si>
  <si>
    <t>Производственное здание</t>
  </si>
  <si>
    <t>ул. Ворошилова,146</t>
  </si>
  <si>
    <t>АТС-25</t>
  </si>
  <si>
    <t>ул. Крылова, 51</t>
  </si>
  <si>
    <t>АТС-26</t>
  </si>
  <si>
    <t>Здание дизельной</t>
  </si>
  <si>
    <t>ул. Стахановская, 70</t>
  </si>
  <si>
    <t>АТС-76</t>
  </si>
  <si>
    <t>пр. Назарбаева, 12/1</t>
  </si>
  <si>
    <t>Часть здания АТС-52/77</t>
  </si>
  <si>
    <t>пр. Назарбаева, 64/2</t>
  </si>
  <si>
    <t>ПСК-64</t>
  </si>
  <si>
    <t>ул. Питерских Коммунаров,4</t>
  </si>
  <si>
    <t>Здание АТС-9</t>
  </si>
  <si>
    <t>с. Меновное ул. Горького,11/А</t>
  </si>
  <si>
    <t>ул. Потанина, 35-21</t>
  </si>
  <si>
    <t>Квартира  под АТС</t>
  </si>
  <si>
    <t>Квартира под АТС</t>
  </si>
  <si>
    <t>пр. Назарбаева, 79/3-1</t>
  </si>
  <si>
    <t>ул. Островского, 14-22</t>
  </si>
  <si>
    <t>ул. Щербакова, 14/2</t>
  </si>
  <si>
    <t>Административный корпус</t>
  </si>
  <si>
    <t>Притстройка</t>
  </si>
  <si>
    <t>Сторожка</t>
  </si>
  <si>
    <t>Склад</t>
  </si>
  <si>
    <t>Автобаза ул. Молдыбаева,173а</t>
  </si>
  <si>
    <t>АТС-230</t>
  </si>
  <si>
    <t>пр. Абая, 201</t>
  </si>
  <si>
    <t>г. Семей</t>
  </si>
  <si>
    <t>Гараж (пристройка)</t>
  </si>
  <si>
    <t>Здание АТС-64</t>
  </si>
  <si>
    <t>Цех слесарный</t>
  </si>
  <si>
    <t>Здание АТС-42</t>
  </si>
  <si>
    <t>Гараж (бывш.склад)</t>
  </si>
  <si>
    <t>Пост КПП</t>
  </si>
  <si>
    <t>Здание АТС-518</t>
  </si>
  <si>
    <t>Помещение под АТС-505</t>
  </si>
  <si>
    <t>Помещение под АТС-514</t>
  </si>
  <si>
    <t>Помещение под АТС-500</t>
  </si>
  <si>
    <t>Помещение под АТС-310</t>
  </si>
  <si>
    <t>г.Семей, ул.Момышулы,23</t>
  </si>
  <si>
    <t>г.Семей, ул.Мамай батыра,72</t>
  </si>
  <si>
    <t>г.Семей, ул.Пожарная,40а</t>
  </si>
  <si>
    <t>г.Семей, ул.1-я Линия,1</t>
  </si>
  <si>
    <t>г.Семей, ул.Алмазная, 19</t>
  </si>
  <si>
    <t>г.Семей, пр.Шакарима,152-20</t>
  </si>
  <si>
    <t>г.Семей, ул.Каржаубайулы, 320/1-36</t>
  </si>
  <si>
    <t>г.Семей, 1микрорайон, д.11-2</t>
  </si>
  <si>
    <t>г.Семей, Глинки, 31</t>
  </si>
  <si>
    <t>г.Семей, ул.Юности, 53-31</t>
  </si>
  <si>
    <t>г.Курчатов, ул.Абая,13</t>
  </si>
  <si>
    <t>с.Новопокровка, ул.Советская,2, корпус 1</t>
  </si>
  <si>
    <t>с.Достык, ул.Комсомольск.,60-1</t>
  </si>
  <si>
    <t>с.Озерки, ул.Песчаная,35</t>
  </si>
  <si>
    <t>с.Петропавловка, ул.Ашманова</t>
  </si>
  <si>
    <t>Аягозский район</t>
  </si>
  <si>
    <t xml:space="preserve">Здание производ. </t>
  </si>
  <si>
    <t xml:space="preserve">Здание дизельной </t>
  </si>
  <si>
    <t xml:space="preserve">Часть здания </t>
  </si>
  <si>
    <t xml:space="preserve">Здание </t>
  </si>
  <si>
    <t>Здание под АТС</t>
  </si>
  <si>
    <t>г.Аягуз б.Абая д.19</t>
  </si>
  <si>
    <t>г.Аягоз б.Абая 58</t>
  </si>
  <si>
    <t>с.Баршатас ул.Абылай хана 12</t>
  </si>
  <si>
    <t xml:space="preserve">с.Косагаш </t>
  </si>
  <si>
    <t>с.Емельтау</t>
  </si>
  <si>
    <t>с.Корык</t>
  </si>
  <si>
    <t>с.Тарлаулы</t>
  </si>
  <si>
    <t>Бескарагайский район</t>
  </si>
  <si>
    <t>котельная</t>
  </si>
  <si>
    <t>пристрой</t>
  </si>
  <si>
    <t>с. Бескарагай, ул. С. Сейфуллина 153</t>
  </si>
  <si>
    <t>с. Бескарагай, ул. Горького</t>
  </si>
  <si>
    <t>с. Канонерка</t>
  </si>
  <si>
    <t>с. Долонь</t>
  </si>
  <si>
    <t>с. Бозтал, ул. Школьная 3</t>
  </si>
  <si>
    <t>Административно -производственное здание</t>
  </si>
  <si>
    <t>Тех здание</t>
  </si>
  <si>
    <t>г.Риддер, ул.М.Ауезова 4 Риддерский ГПУТ</t>
  </si>
  <si>
    <t>г.Риддер 5 микрорайон, дом-2.</t>
  </si>
  <si>
    <t>г. Риддер, п. Ульба (Тишинка)</t>
  </si>
  <si>
    <t>г. Риддер</t>
  </si>
  <si>
    <t>Шемонаихинский район</t>
  </si>
  <si>
    <t>Администартивно-производственный комплекс</t>
  </si>
  <si>
    <t xml:space="preserve">Котельная </t>
  </si>
  <si>
    <t>Помещение под АТС</t>
  </si>
  <si>
    <t>Здание производственное</t>
  </si>
  <si>
    <t>здание дизельной</t>
  </si>
  <si>
    <t>Контейнер</t>
  </si>
  <si>
    <t>г.Шемонаиха ул.Интернациональная,2</t>
  </si>
  <si>
    <t>г.Шемонаиха ул.Урицкого 17-1</t>
  </si>
  <si>
    <t>с.Верх Уба пер Совхозный,21</t>
  </si>
  <si>
    <t>с.Волчанка ул.Интернациональная,1</t>
  </si>
  <si>
    <t>п.Усть-Таловка ул.Советская 5-1</t>
  </si>
  <si>
    <t>п.Первомайский ул.Маяковского,27</t>
  </si>
  <si>
    <t>г. Медведка</t>
  </si>
  <si>
    <t>г. Шемонаиха ул. Геологическая 16</t>
  </si>
  <si>
    <t xml:space="preserve">Здание АТС АУП </t>
  </si>
  <si>
    <t xml:space="preserve">Здание АТС  </t>
  </si>
  <si>
    <t xml:space="preserve">Здание АТС </t>
  </si>
  <si>
    <t>Серебрянск Некрасова,14</t>
  </si>
  <si>
    <t>с.Соловьево ул.Копылова,9</t>
  </si>
  <si>
    <t>с.Прибрежный квартал 2 д.5</t>
  </si>
  <si>
    <t>г. Зыряновск г. Орел</t>
  </si>
  <si>
    <t>г. Серебрянск, г. Северная</t>
  </si>
  <si>
    <t>с. Чапаево ул.Победы 3 кв 4</t>
  </si>
  <si>
    <t>ул.Жаксыбаева,30</t>
  </si>
  <si>
    <t xml:space="preserve"> ул.Рудная,33</t>
  </si>
  <si>
    <t>ул.Шахтостроителей,46</t>
  </si>
  <si>
    <t>Солнечная 8/1</t>
  </si>
  <si>
    <t>Уржарский район</t>
  </si>
  <si>
    <t>Здание Производственное</t>
  </si>
  <si>
    <t>здание адм.</t>
  </si>
  <si>
    <t>склад гсм</t>
  </si>
  <si>
    <t>С.Урджар ул Абылайхана 139</t>
  </si>
  <si>
    <t>с. Таскескен, ул. Центральная 58</t>
  </si>
  <si>
    <t>с. Маканчи, ул. Кабанбая 56 А</t>
  </si>
  <si>
    <t>Жарминский район</t>
  </si>
  <si>
    <t xml:space="preserve">Здание АУП </t>
  </si>
  <si>
    <t>с.Калбатау ул. Алимбетова 37</t>
  </si>
  <si>
    <t>п. Жангиз Тобе</t>
  </si>
  <si>
    <t>с. Игоревка</t>
  </si>
  <si>
    <t>Кокпектинский район</t>
  </si>
  <si>
    <t>тех здание</t>
  </si>
  <si>
    <t>здание под АТС</t>
  </si>
  <si>
    <t>с.Кокпекты ул.Шериаздана 42</t>
  </si>
  <si>
    <t>с. Самарское</t>
  </si>
  <si>
    <t>с.Улкен Бокен ул.Почтовая 5</t>
  </si>
  <si>
    <t>с.Улгули Малши</t>
  </si>
  <si>
    <t>с.Кокжайык</t>
  </si>
  <si>
    <t>с.Миролюбовка, ул. Асламова 15</t>
  </si>
  <si>
    <t>с.Сарыбел, ул.Стасси 20</t>
  </si>
  <si>
    <t>Абайский район</t>
  </si>
  <si>
    <t>Здание РУТ</t>
  </si>
  <si>
    <t>Котельная</t>
  </si>
  <si>
    <t>с.Караул  ул. Мукаметканова 53</t>
  </si>
  <si>
    <t>Курчумский район</t>
  </si>
  <si>
    <t>под АТС</t>
  </si>
  <si>
    <t>Курчумский р-н, ул.Исабекова 17</t>
  </si>
  <si>
    <t xml:space="preserve"> с.Таскаиын ул.Советская,51</t>
  </si>
  <si>
    <t>с.Теректы, ул. Аблайхана 31</t>
  </si>
  <si>
    <t>Зайсанский район</t>
  </si>
  <si>
    <t>Здание РПУТ</t>
  </si>
  <si>
    <t>Здание котельной</t>
  </si>
  <si>
    <t>г.Зайсан ул. Жангельдина 33</t>
  </si>
  <si>
    <t>Бородулихинский район</t>
  </si>
  <si>
    <t>Здание произв</t>
  </si>
  <si>
    <t>здание трансформаторной</t>
  </si>
  <si>
    <t>помещение под АТС</t>
  </si>
  <si>
    <t>Поещение под АТС</t>
  </si>
  <si>
    <t xml:space="preserve"> с.Бородулиха ул.Тәуелсіздіқ,56</t>
  </si>
  <si>
    <t>п.Жезкент пр.Октября1</t>
  </si>
  <si>
    <t>с.Новая Шульба Гагарина,127</t>
  </si>
  <si>
    <t>с.Новая Шульба Гагарина,123</t>
  </si>
  <si>
    <t xml:space="preserve"> с.Песчанка, ул. Октябрьская 1/3</t>
  </si>
  <si>
    <t>с.Дмитриевка, ул. Гагарина 42</t>
  </si>
  <si>
    <t>с.Ивановка</t>
  </si>
  <si>
    <t>с.Жерновка</t>
  </si>
  <si>
    <t>с.Уба Форпост</t>
  </si>
  <si>
    <t>Тарбагатайский район</t>
  </si>
  <si>
    <t>административное здание</t>
  </si>
  <si>
    <t>проходная</t>
  </si>
  <si>
    <t>часть гаражей</t>
  </si>
  <si>
    <t>с. Аксуат ул. Кабанбай Батыра 15</t>
  </si>
  <si>
    <t>Акжар, ул. Жамбыла 13</t>
  </si>
  <si>
    <t>Тугыл, ул. Найзабаева</t>
  </si>
  <si>
    <t>Жанаауыл</t>
  </si>
  <si>
    <t>Катон-Карагайский район</t>
  </si>
  <si>
    <t xml:space="preserve">Здание под АТС </t>
  </si>
  <si>
    <t>с.Катон ул.Топоркова 88</t>
  </si>
  <si>
    <t>c.Белкарагай</t>
  </si>
  <si>
    <t>с.Арчаты</t>
  </si>
  <si>
    <t>здание узла телекоммуникаций</t>
  </si>
  <si>
    <t>Здание АУП</t>
  </si>
  <si>
    <t>щитовая</t>
  </si>
  <si>
    <t>аккумуляторная</t>
  </si>
  <si>
    <t>аппаратная</t>
  </si>
  <si>
    <t>Уланский, Глубоковский район</t>
  </si>
  <si>
    <t xml:space="preserve"> с.Завидное ул.Комсомольская 27</t>
  </si>
  <si>
    <t xml:space="preserve"> с.Уланское ул.Жамбула</t>
  </si>
  <si>
    <t>с.Таврия ул.Советская 49</t>
  </si>
  <si>
    <t>Глубоковский р-н, п.Белоусовка, ул.Центральная, 14</t>
  </si>
  <si>
    <t>Глубоковский район,   с. Черемшанка,  ул. Лениногорская 75</t>
  </si>
  <si>
    <t>с. Опытное поле</t>
  </si>
  <si>
    <t>п. Белоусовка</t>
  </si>
  <si>
    <t>с. Быструха</t>
  </si>
  <si>
    <t>с. Каменка</t>
  </si>
  <si>
    <t>перевал Умыш</t>
  </si>
  <si>
    <t>с. Бозанбай, ул. Ленина 36</t>
  </si>
  <si>
    <t>с. Предгорное, ул. Кирова 47</t>
  </si>
  <si>
    <t>Уланский р-н, с.Таргын ул.Обуховских коммунаров 10</t>
  </si>
  <si>
    <t>п.Глубокое ул.Поповича 7</t>
  </si>
  <si>
    <t>с. Секисовка</t>
  </si>
  <si>
    <t>с. Предгорное</t>
  </si>
  <si>
    <t xml:space="preserve"> п.Молодежный 8 дом кв. 46</t>
  </si>
  <si>
    <t>п.Молодежный ул.Заводская 1 кв. 2</t>
  </si>
  <si>
    <t xml:space="preserve">Дом связи </t>
  </si>
  <si>
    <t xml:space="preserve">Автобаза </t>
  </si>
  <si>
    <t>АТС 47</t>
  </si>
  <si>
    <t>ул.Казахстан 67</t>
  </si>
  <si>
    <t>ул. Малдыбаева 173 а</t>
  </si>
  <si>
    <t>пр. Сатпаева, 30/1</t>
  </si>
  <si>
    <t xml:space="preserve">АТС-25 </t>
  </si>
  <si>
    <t>АТС-42</t>
  </si>
  <si>
    <t>ул. Шакарима 146</t>
  </si>
  <si>
    <t>ул. Крылова 51</t>
  </si>
  <si>
    <t xml:space="preserve">АТС-21 </t>
  </si>
  <si>
    <t>Адм.здание  ,АМТС,АТС-52</t>
  </si>
  <si>
    <t xml:space="preserve">ул.Б.Момыш-улы,23 </t>
  </si>
  <si>
    <t>ул.Мамай Батыра,72</t>
  </si>
  <si>
    <t>АТС-64</t>
  </si>
  <si>
    <t>ул Пожарная, 40 А</t>
  </si>
  <si>
    <t xml:space="preserve">пос.Восточный,ул.1-линия </t>
  </si>
  <si>
    <t>Транспортный участок</t>
  </si>
  <si>
    <t xml:space="preserve">ул. Сейфуллина,153 </t>
  </si>
  <si>
    <t>ул. Поповича, 7А</t>
  </si>
  <si>
    <t>ул. Жаксыбаева, 30</t>
  </si>
  <si>
    <t xml:space="preserve">ул. Интернациональная,2 </t>
  </si>
  <si>
    <t xml:space="preserve"> ул. Бульвар Абая,19  </t>
  </si>
  <si>
    <t xml:space="preserve">ул.Ауэзова, 4 </t>
  </si>
  <si>
    <t xml:space="preserve"> г. Курчатов </t>
  </si>
  <si>
    <t xml:space="preserve"> п. Бородулиха </t>
  </si>
  <si>
    <t xml:space="preserve">Бескарагайского района, с. Бескарагай, </t>
  </si>
  <si>
    <t xml:space="preserve"> п. Глубокое, </t>
  </si>
  <si>
    <t>ул. Абая, 13</t>
  </si>
  <si>
    <t xml:space="preserve">Кокпектинский район  с.Кокпекты </t>
  </si>
  <si>
    <t>ул. Независимости, 56</t>
  </si>
  <si>
    <t>ул.Шериаздана, 42</t>
  </si>
  <si>
    <t>Алтайский район г. Алтай</t>
  </si>
  <si>
    <t>Шемонаихинский район п. Шемонаиха</t>
  </si>
  <si>
    <t xml:space="preserve"> г. Серебрянск </t>
  </si>
  <si>
    <t>г. Аягоз</t>
  </si>
  <si>
    <t xml:space="preserve">г. Риддер </t>
  </si>
  <si>
    <t>ул. Некрасова,14</t>
  </si>
  <si>
    <t>Услуги по уборке площадей Аягозского района</t>
  </si>
  <si>
    <t>г.Аягоз</t>
  </si>
  <si>
    <t>с.Баршатас</t>
  </si>
  <si>
    <t>Услуги по уборке площадей Бородулихинского района</t>
  </si>
  <si>
    <t>с. Бородулиха, ул. Тәуелсіздіқ 56</t>
  </si>
  <si>
    <t>с. Новая Шульба. ул. Гагарина, 127</t>
  </si>
  <si>
    <t>Услуги по уборке площадей Жарминского района</t>
  </si>
  <si>
    <t>село Калбатау, ул. Алимбетова, 37</t>
  </si>
  <si>
    <t>г.Шар, ул. Ленина, 123</t>
  </si>
  <si>
    <t>Услуги по уборке площадей Зайсанского района</t>
  </si>
  <si>
    <t>г. Зайсан, ул. Жангельдина,37</t>
  </si>
  <si>
    <t>г.Алтай, ул.Жаксыбаева, д.30</t>
  </si>
  <si>
    <t>г.Серебрянск, ул.Некрасова, д.14</t>
  </si>
  <si>
    <t>Услуги по уборке площадей Катон-Карагайского района</t>
  </si>
  <si>
    <t>с. Улкен-Нарын ул.Аблайхана 98</t>
  </si>
  <si>
    <t>с. Катон-Карагай  ул.Топоркова 88</t>
  </si>
  <si>
    <t>Услуги по уборке площадей Кокпектинского района</t>
  </si>
  <si>
    <t>ВКО, Кокпектинский район, с. Кокпекты, ул. Шериаздана 42</t>
  </si>
  <si>
    <t>Услуги по уборке площадей Курчумского района</t>
  </si>
  <si>
    <t>с. Курчум, ул. Исабекова, 17</t>
  </si>
  <si>
    <t>с. Теректы, ул. Аблайхана, 31</t>
  </si>
  <si>
    <t>Услуги по уборке площадей Риддерского района</t>
  </si>
  <si>
    <t>г. Риддер, 5 м-н 2</t>
  </si>
  <si>
    <t>г. Риддер, ул М. Ауэзова 4</t>
  </si>
  <si>
    <t>Услуги по уборке площадей Тарбагатайского района</t>
  </si>
  <si>
    <t>с. Аксуат, ул. Кабанбай б,45</t>
  </si>
  <si>
    <t>с.Акжар, ул. Жамбыла,13</t>
  </si>
  <si>
    <t>с. Тугыл, ул. Найзабая,47</t>
  </si>
  <si>
    <t>Услуги по уборке площадей Урджарского района</t>
  </si>
  <si>
    <t xml:space="preserve">с. Урджар, ул. Абылайхана, 139 </t>
  </si>
  <si>
    <t>с. Маканчи, ул. Кабанбая, 56</t>
  </si>
  <si>
    <t>г.Шемонаиха,ул.Интернациональная,2 Административное здание, ЛАЗ,АТС, ул. Урицкого,17,      АТСЭ-36</t>
  </si>
  <si>
    <t>п.Усть-Таловка,ул.Советская,5 АТСЭ-36</t>
  </si>
  <si>
    <t>Услуги по уборке площадей Уланского и Глубоковского района</t>
  </si>
  <si>
    <t>п. Глубокое,  ул. Поповича,  7а</t>
  </si>
  <si>
    <t>п. Белоусовка,  ул. Центральная, 41,</t>
  </si>
  <si>
    <t>Уланский р-н, с.Таврическое,ул.Советская 49.</t>
  </si>
  <si>
    <t>Уланский р-н, с.Бозанбай, ул.Ленина 36.</t>
  </si>
  <si>
    <t>п.К.Кайсенова ул.Заводская 1</t>
  </si>
  <si>
    <t>г.Семей, ул.Мамай Батыра,72, АТС-64</t>
  </si>
  <si>
    <t>г.Семей, ул.Пожарная,40а, АТС-42</t>
  </si>
  <si>
    <t>г.Семей, ул.Б.Момышулы, 23Б, АМТС, АТС-52</t>
  </si>
  <si>
    <t>г.Семей, ул.1-я линия,1 Транспортный участок</t>
  </si>
  <si>
    <t>г.Семей, 1-мкрн., д.11, кв. 21, ПСЭ-500</t>
  </si>
  <si>
    <t>г.Семей, пр.Шакарима, 152-20, ПСЭ-505</t>
  </si>
  <si>
    <t>г.Семей, ул. Каржаубайулы, 320, д.1, кв.36, ПСЭ-514</t>
  </si>
  <si>
    <t>г.Семей, ул.Юности, д.53, кв.31, ПСЭ-310</t>
  </si>
  <si>
    <t>г.Семей, ул.Алмазная,19, ПСЭ-518, BTS</t>
  </si>
  <si>
    <t xml:space="preserve">г.Семей, п. Холодный ключ, АТС, BTS (два конт.) </t>
  </si>
  <si>
    <t xml:space="preserve">г.Семей, п.Красный кордон, ул.Туктабаева, АТС </t>
  </si>
  <si>
    <t>г.Семей, п.Контрольный, ул.Сатпаева, АТС (контейнер)</t>
  </si>
  <si>
    <t>г.Семей, п.Степной, ул.Просторная, AMG-9</t>
  </si>
  <si>
    <t>г.Семей, п.Бобровка, ул.Центральная,13, AMG-10</t>
  </si>
  <si>
    <t>г.Семей, п.Бобровка, ул.5-Западный переулок,49, AMG-11</t>
  </si>
  <si>
    <t>г.Семей, п.Западный, ул. Щорса,54, AMG-12</t>
  </si>
  <si>
    <t>г.Семей, ул.Котельная, на углу дома 13, AMG-16</t>
  </si>
  <si>
    <t>г.Семей, ул.2-ая Лодочная,42, AMG-17</t>
  </si>
  <si>
    <t xml:space="preserve">г.Семей, 35 квартал, AMG-18, напротив котельной </t>
  </si>
  <si>
    <t>г.Семей, ул.Перекатная-Речников (литейный), AMG-21</t>
  </si>
  <si>
    <t>г.Семей, ул.Первомайская AMG-1</t>
  </si>
  <si>
    <t>г.Семей, ул.Народная AMG-2</t>
  </si>
  <si>
    <t>г.Семей, на пересечении ул.Островского и Акмолинской AMG-3</t>
  </si>
  <si>
    <t>г.Семей, на пересечении ул.13-линия и Декоративной  AMG-5</t>
  </si>
  <si>
    <t>г.Семей, на пересечении ул.6-линия и Целинной AMG-6</t>
  </si>
  <si>
    <t>г.Семей, п.Связист AMG-7</t>
  </si>
  <si>
    <t>Услуги по уборке площадей Головного аппарата</t>
  </si>
  <si>
    <t>Усть-Каменогорск ул Казахстан 67 Дом связи</t>
  </si>
  <si>
    <t>Автобаза</t>
  </si>
  <si>
    <t>№п/п</t>
  </si>
  <si>
    <t>Адрес, наименование филиала/населенного пункта</t>
  </si>
  <si>
    <t>Отапливаемая площадь, м2</t>
  </si>
  <si>
    <t>Марка котла</t>
  </si>
  <si>
    <t>основной/вид топлива</t>
  </si>
  <si>
    <t>Восточная РДТ филиал АО "Казахтелеком"  ВКО                         с. Урджар</t>
  </si>
  <si>
    <t>Котёл BB 2035 RD (КВа 233ЛЖ/гн)-  2 котла (1 котел работает 1 котел - резерв)</t>
  </si>
  <si>
    <t>Восточная РДТ филиал АО "Казахтелеком"  г. Семей</t>
  </si>
  <si>
    <t>Восточная РДТ филиал АО "Казахтелеком"  с. Кокпекты</t>
  </si>
  <si>
    <t>ИТОГО</t>
  </si>
  <si>
    <t xml:space="preserve">Здание Дома связи </t>
  </si>
  <si>
    <t>АТС-47</t>
  </si>
  <si>
    <t>г. Усть -Каменогорск  ул. Шакарима, 146</t>
  </si>
  <si>
    <t xml:space="preserve">Корпус №2 </t>
  </si>
  <si>
    <t>г. Усть-Каменогорск ул. Казахстан,67</t>
  </si>
  <si>
    <t>АМТС</t>
  </si>
  <si>
    <t>пр. Сатпаева 30/3</t>
  </si>
  <si>
    <t>ул. Кабанбай Батыра, 97 (в аренде)</t>
  </si>
  <si>
    <t>служебная квартира</t>
  </si>
  <si>
    <t>г. Усть-Каменогорск, ул.Протазанова,141-8</t>
  </si>
  <si>
    <t>4/12</t>
  </si>
  <si>
    <t>район Алтай</t>
  </si>
  <si>
    <t>Услуги по уборке площадей района Алтай</t>
  </si>
  <si>
    <t>ВКО, Кокпектинский район, с. Самарское, ул. Бакраева, д.1 кв 3</t>
  </si>
  <si>
    <t>Услуги по уборке площадей Шемонаихинского РПУТ</t>
  </si>
  <si>
    <t>п.К.Кайсенова 8 дом кв. 46</t>
  </si>
  <si>
    <t>Услуги по уборке площадей ГДТ г. Семей</t>
  </si>
  <si>
    <t>г.Семей, с.Новопокровка, ул.Советская,2, корпус 1</t>
  </si>
  <si>
    <t>Объекты телекоммуникаций по районам, площади на клининг 2020 год</t>
  </si>
  <si>
    <t>Площадь помещений, подлежащих уборке, м2 (2021г)</t>
  </si>
  <si>
    <t>количество</t>
  </si>
  <si>
    <t>итого площадей:</t>
  </si>
  <si>
    <t xml:space="preserve">№ </t>
  </si>
  <si>
    <t>Наименование закупа</t>
  </si>
  <si>
    <t>Регион, место поставки товара, выполнения работ, оказания услуг</t>
  </si>
  <si>
    <t>1</t>
  </si>
  <si>
    <t>Уголь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</si>
  <si>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</si>
  <si>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</si>
  <si>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</si>
  <si>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</si>
  <si>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</si>
  <si>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</si>
  <si>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</si>
  <si>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</si>
  <si>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</si>
  <si>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14</t>
  </si>
  <si>
    <t xml:space="preserve">ВКО, Абайский район, с.Караул, </t>
  </si>
  <si>
    <t xml:space="preserve">ВКО, с. Озерки </t>
  </si>
  <si>
    <t>ВКО, с. Петропавловка</t>
  </si>
  <si>
    <t>ВКО,Бородулихинский район, с.Бородулиха</t>
  </si>
  <si>
    <t>ВКО,Бородулихинский район, с.Новая Шульба</t>
  </si>
  <si>
    <t>ВКО, Бескарагайский район, с.Бескарагай</t>
  </si>
  <si>
    <t>ВКО, Зайсансий район, г.Зайсан, ул. Жангельдина 37</t>
  </si>
  <si>
    <t>ВКО, Кокпектинский район, с. Улкенбокен</t>
  </si>
  <si>
    <t>ВКО, Кокпектинский район, с. Сарыбел</t>
  </si>
  <si>
    <t>ВКО, Шемонаихинский район, с.Волчанка</t>
  </si>
  <si>
    <t>ВКО, Жарминский район, с.Жангистобе</t>
  </si>
  <si>
    <t>ВКО твердое топливо (уголь)</t>
  </si>
  <si>
    <t>Кол-во, объем, тон</t>
  </si>
  <si>
    <t>г. Усть - Каменогрск ул. Казахстан, 67</t>
  </si>
  <si>
    <r>
      <t> </t>
    </r>
    <r>
      <rPr>
        <b/>
        <sz val="10"/>
        <color rgb="FF000000"/>
        <rFont val="Times New Roman"/>
        <family val="1"/>
        <charset val="204"/>
      </rPr>
      <t>№п/п</t>
    </r>
  </si>
  <si>
    <r>
      <t xml:space="preserve">Услуги по уборке площадей Абайского района, </t>
    </r>
    <r>
      <rPr>
        <sz val="10"/>
        <color rgb="FF000000"/>
        <rFont val="Times New Roman"/>
        <family val="1"/>
        <charset val="204"/>
      </rPr>
      <t>с. Караул, ул. Мухаметканова, 53</t>
    </r>
  </si>
  <si>
    <r>
      <t xml:space="preserve">Услуги по уборке площадей Бескарагайского района, </t>
    </r>
    <r>
      <rPr>
        <sz val="10"/>
        <color rgb="FF000000"/>
        <rFont val="Times New Roman"/>
        <family val="1"/>
        <charset val="204"/>
      </rPr>
      <t>с. Бескарагай, ул. Сейфуллина,153</t>
    </r>
    <r>
      <rPr>
        <b/>
        <sz val="10"/>
        <color rgb="FF000000"/>
        <rFont val="Times New Roman"/>
        <family val="1"/>
        <charset val="204"/>
      </rPr>
      <t xml:space="preserve"> </t>
    </r>
  </si>
  <si>
    <r>
      <t>Усть-Каменогорск ул Кабанбай батыра, 97   ,</t>
    </r>
    <r>
      <rPr>
        <b/>
        <sz val="10"/>
        <color rgb="FF000000"/>
        <rFont val="Times New Roman"/>
        <family val="1"/>
        <charset val="204"/>
      </rPr>
      <t>АТС 26</t>
    </r>
  </si>
  <si>
    <r>
      <t xml:space="preserve">Усть-Каменогорск ул Крылова 51, </t>
    </r>
    <r>
      <rPr>
        <b/>
        <sz val="10"/>
        <color rgb="FF000000"/>
        <rFont val="Times New Roman"/>
        <family val="1"/>
        <charset val="204"/>
      </rPr>
      <t>АТС 25</t>
    </r>
  </si>
  <si>
    <r>
      <t xml:space="preserve">Усть-Каменогорск ул Ворошилова 146  </t>
    </r>
    <r>
      <rPr>
        <b/>
        <sz val="10"/>
        <color rgb="FF000000"/>
        <rFont val="Times New Roman"/>
        <family val="1"/>
        <charset val="204"/>
      </rPr>
      <t>АТС 47</t>
    </r>
  </si>
  <si>
    <r>
      <t xml:space="preserve">Усть-Кааменогорск пр Сатпаева 30/1  </t>
    </r>
    <r>
      <rPr>
        <b/>
        <sz val="10"/>
        <color rgb="FF000000"/>
        <rFont val="Times New Roman"/>
        <family val="1"/>
        <charset val="204"/>
      </rPr>
      <t>АТС 62</t>
    </r>
  </si>
  <si>
    <r>
      <t xml:space="preserve">Усть-Каменогорск пр. Независимости 64/2 </t>
    </r>
    <r>
      <rPr>
        <b/>
        <sz val="10"/>
        <color rgb="FF000000"/>
        <rFont val="Times New Roman"/>
        <family val="1"/>
        <charset val="204"/>
      </rPr>
      <t>АТС 42</t>
    </r>
  </si>
  <si>
    <r>
      <t>Усть-Каменогорск ул. Стахановская 70</t>
    </r>
    <r>
      <rPr>
        <b/>
        <sz val="10"/>
        <color rgb="FF000000"/>
        <rFont val="Times New Roman"/>
        <family val="1"/>
        <charset val="204"/>
      </rPr>
      <t xml:space="preserve"> УРРС</t>
    </r>
  </si>
  <si>
    <r>
      <t xml:space="preserve">Усть-Каменогорск пр Абая 201  </t>
    </r>
    <r>
      <rPr>
        <b/>
        <sz val="10"/>
        <color rgb="FF000000"/>
        <rFont val="Times New Roman"/>
        <family val="1"/>
        <charset val="204"/>
      </rPr>
      <t>АТС 230</t>
    </r>
  </si>
  <si>
    <r>
      <t xml:space="preserve">Меновное </t>
    </r>
    <r>
      <rPr>
        <b/>
        <sz val="10"/>
        <color rgb="FF000000"/>
        <rFont val="Times New Roman"/>
        <family val="1"/>
        <charset val="204"/>
      </rPr>
      <t>АТС 280</t>
    </r>
  </si>
  <si>
    <r>
      <t xml:space="preserve">Усть-Каменогорск ул Питерских Коммунаров 4 АТС </t>
    </r>
    <r>
      <rPr>
        <b/>
        <sz val="10"/>
        <color rgb="FF000000"/>
        <rFont val="Times New Roman"/>
        <family val="1"/>
        <charset val="204"/>
      </rPr>
      <t>206/207</t>
    </r>
  </si>
  <si>
    <r>
      <t xml:space="preserve">Усть-Каменогорск ул Островского 14 АТС </t>
    </r>
    <r>
      <rPr>
        <b/>
        <sz val="10"/>
        <color rgb="FF000000"/>
        <rFont val="Times New Roman"/>
        <family val="1"/>
        <charset val="204"/>
      </rPr>
      <t>294/295</t>
    </r>
  </si>
  <si>
    <r>
      <t xml:space="preserve">Усть-Каменогорск пр.Независимости 79/3 </t>
    </r>
    <r>
      <rPr>
        <b/>
        <sz val="10"/>
        <color rgb="FF000000"/>
        <rFont val="Times New Roman"/>
        <family val="1"/>
        <charset val="204"/>
      </rPr>
      <t>АТС 530</t>
    </r>
  </si>
  <si>
    <r>
      <t>Усть-Каменогорск ул Потанина 35</t>
    </r>
    <r>
      <rPr>
        <b/>
        <sz val="10"/>
        <color rgb="FF000000"/>
        <rFont val="Times New Roman"/>
        <family val="1"/>
        <charset val="204"/>
      </rPr>
      <t xml:space="preserve"> АТС 540</t>
    </r>
  </si>
  <si>
    <r>
      <t>Усть-Каменогорск ул Щербакова 14/2</t>
    </r>
    <r>
      <rPr>
        <b/>
        <sz val="10"/>
        <color rgb="FF000000"/>
        <rFont val="Times New Roman"/>
        <family val="1"/>
        <charset val="204"/>
      </rPr>
      <t xml:space="preserve"> АТС 542</t>
    </r>
  </si>
  <si>
    <r>
      <t>Усть-Каменогорск пр.Независимости 12/1 АТС</t>
    </r>
    <r>
      <rPr>
        <b/>
        <sz val="10"/>
        <color rgb="FF000000"/>
        <rFont val="Times New Roman"/>
        <family val="1"/>
        <charset val="204"/>
      </rPr>
      <t xml:space="preserve"> 271,275</t>
    </r>
  </si>
  <si>
    <r>
      <rPr>
        <b/>
        <sz val="10"/>
        <color indexed="8"/>
        <rFont val="Times New Roman"/>
        <family val="1"/>
        <charset val="204"/>
      </rPr>
      <t>Объекты, имеющие АСО.</t>
    </r>
    <r>
      <rPr>
        <sz val="10"/>
        <color indexed="8"/>
        <rFont val="Times New Roman"/>
        <family val="1"/>
        <charset val="204"/>
      </rPr>
      <t xml:space="preserve"> </t>
    </r>
  </si>
  <si>
    <t>с 16.10 по 15.04</t>
  </si>
  <si>
    <t xml:space="preserve">Отопительный сезон </t>
  </si>
  <si>
    <t>Отопительный сезон</t>
  </si>
  <si>
    <t>Здание АТС, контейнера</t>
  </si>
  <si>
    <t>ВКО г. Семей</t>
  </si>
  <si>
    <t>ВКО отопление осуществляется  за счет электрических котлов.</t>
  </si>
  <si>
    <t>Тип отопления</t>
  </si>
  <si>
    <t>шт.</t>
  </si>
  <si>
    <t>г. Усть-Каменогорск ул. Щербакова, 14 АТС-542</t>
  </si>
  <si>
    <t>элктрокотел 18 кВт. (ЭЛКО)</t>
  </si>
  <si>
    <t>г. Усть-Каменогорск  пр. Абая,201 АТС-230</t>
  </si>
  <si>
    <t>Катон-Карагайский район с. Малонарынка АТС ул. Советская,23</t>
  </si>
  <si>
    <t xml:space="preserve">элктрокотел 9 кВт. </t>
  </si>
  <si>
    <t>Катон-Карагайский район с. Солоновка АТС ул. Советская,1</t>
  </si>
  <si>
    <t>Катон-Карагай ул. Топоркова, 88</t>
  </si>
  <si>
    <t>Тарбагатайский район с. Аксуат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</si>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</sst>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8"/>
      <name val="Arial Cyr"/>
      <charset val="204"/>
    </font>
    <font>
      <b/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EE6F4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4">
    <xf numFmtId="0" fontId="0" fillId="0" borderId="0" xfId="0"/>
    <xf numFmtId="0" fontId="3" fillId="2" borderId="0" xfId="1" applyFont="1" applyFill="1" applyAlignment="1">
      <alignment horizontal="center" vertical="center" wrapText="1"/>
    </xf>
    <xf numFmtId="0" fontId="1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3" fillId="7" borderId="4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3" fillId="7" borderId="5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3" fillId="2" borderId="8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" fillId="0" borderId="0" xfId="1" applyFont="1" applyAlignment="1">
      <alignment wrapText="1"/>
    </xf>
    <xf numFmtId="0" fontId="8" fillId="0" borderId="2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wrapText="1"/>
    </xf>
    <xf numFmtId="0" fontId="8" fillId="9" borderId="2" xfId="0" applyFont="1" applyFill="1" applyBorder="1" applyAlignment="1">
      <alignment vertical="top" wrapText="1"/>
    </xf>
    <xf numFmtId="0" fontId="8" fillId="9" borderId="2" xfId="0" applyFont="1" applyFill="1" applyBorder="1" applyAlignment="1">
      <alignment horizontal="center" vertical="top" wrapText="1"/>
    </xf>
    <xf numFmtId="12" fontId="8" fillId="9" borderId="2" xfId="0" applyNumberFormat="1" applyFont="1" applyFill="1" applyBorder="1" applyAlignment="1">
      <alignment horizontal="center" vertical="top" wrapText="1"/>
    </xf>
    <xf numFmtId="0" fontId="9" fillId="9" borderId="2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 wrapText="1"/>
    </xf>
    <xf numFmtId="4" fontId="9" fillId="9" borderId="2" xfId="0" applyNumberFormat="1" applyFont="1" applyFill="1" applyBorder="1" applyAlignment="1">
      <alignment horizontal="center"/>
    </xf>
    <xf numFmtId="0" fontId="8" fillId="9" borderId="16" xfId="0" applyFont="1" applyFill="1" applyBorder="1" applyAlignment="1">
      <alignment horizontal="center" wrapText="1"/>
    </xf>
    <xf numFmtId="0" fontId="9" fillId="9" borderId="16" xfId="0" applyFont="1" applyFill="1" applyBorder="1" applyAlignment="1">
      <alignment horizontal="center" wrapText="1"/>
    </xf>
    <xf numFmtId="12" fontId="8" fillId="9" borderId="2" xfId="0" applyNumberFormat="1" applyFont="1" applyFill="1" applyBorder="1" applyAlignment="1">
      <alignment horizontal="center" wrapText="1"/>
    </xf>
    <xf numFmtId="0" fontId="8" fillId="8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164" fontId="8" fillId="0" borderId="2" xfId="0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wrapText="1"/>
    </xf>
    <xf numFmtId="0" fontId="8" fillId="0" borderId="14" xfId="2" applyFont="1" applyFill="1" applyBorder="1" applyAlignment="1">
      <alignment horizontal="left" vertical="center" wrapText="1"/>
    </xf>
    <xf numFmtId="0" fontId="8" fillId="0" borderId="15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8" fillId="9" borderId="2" xfId="0" applyFont="1" applyFill="1" applyBorder="1" applyAlignment="1">
      <alignment horizontal="left" wrapText="1"/>
    </xf>
    <xf numFmtId="0" fontId="8" fillId="9" borderId="2" xfId="0" applyFont="1" applyFill="1" applyBorder="1" applyAlignment="1">
      <alignment horizontal="center" wrapText="1"/>
    </xf>
    <xf numFmtId="0" fontId="8" fillId="9" borderId="0" xfId="0" applyFont="1" applyFill="1" applyBorder="1" applyAlignment="1">
      <alignment wrapText="1"/>
    </xf>
    <xf numFmtId="0" fontId="8" fillId="9" borderId="2" xfId="0" applyFont="1" applyFill="1" applyBorder="1" applyAlignment="1">
      <alignment wrapText="1"/>
    </xf>
    <xf numFmtId="0" fontId="8" fillId="9" borderId="0" xfId="0" applyFont="1" applyFill="1" applyBorder="1" applyAlignment="1">
      <alignment wrapText="1"/>
    </xf>
    <xf numFmtId="0" fontId="8" fillId="0" borderId="0" xfId="0" applyFont="1"/>
    <xf numFmtId="0" fontId="8" fillId="0" borderId="2" xfId="0" applyFont="1" applyBorder="1"/>
    <xf numFmtId="49" fontId="8" fillId="0" borderId="2" xfId="0" applyNumberFormat="1" applyFont="1" applyBorder="1" applyAlignment="1">
      <alignment horizontal="center"/>
    </xf>
    <xf numFmtId="0" fontId="8" fillId="0" borderId="17" xfId="0" applyFont="1" applyBorder="1" applyAlignment="1"/>
    <xf numFmtId="0" fontId="8" fillId="0" borderId="17" xfId="0" applyFont="1" applyBorder="1" applyAlignment="1">
      <alignment horizontal="center"/>
    </xf>
    <xf numFmtId="0" fontId="8" fillId="0" borderId="0" xfId="0" applyFont="1" applyAlignment="1"/>
    <xf numFmtId="0" fontId="8" fillId="9" borderId="8" xfId="0" applyFont="1" applyFill="1" applyBorder="1"/>
    <xf numFmtId="0" fontId="8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Border="1"/>
    <xf numFmtId="0" fontId="3" fillId="9" borderId="9" xfId="0" applyFont="1" applyFill="1" applyBorder="1" applyAlignment="1">
      <alignment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vertical="center" wrapText="1"/>
    </xf>
    <xf numFmtId="0" fontId="8" fillId="0" borderId="12" xfId="0" applyFont="1" applyBorder="1" applyAlignment="1">
      <alignment horizontal="justify" vertical="center"/>
    </xf>
    <xf numFmtId="0" fontId="8" fillId="0" borderId="13" xfId="0" applyFont="1" applyBorder="1" applyAlignment="1">
      <alignment horizontal="justify" vertical="center"/>
    </xf>
    <xf numFmtId="0" fontId="8" fillId="0" borderId="13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 indent="2"/>
    </xf>
    <xf numFmtId="0" fontId="8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4" fontId="13" fillId="0" borderId="2" xfId="0" applyNumberFormat="1" applyFont="1" applyBorder="1" applyAlignment="1">
      <alignment horizontal="center" wrapText="1"/>
    </xf>
    <xf numFmtId="3" fontId="9" fillId="0" borderId="2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 wrapText="1"/>
    </xf>
    <xf numFmtId="3" fontId="13" fillId="10" borderId="2" xfId="0" applyNumberFormat="1" applyFont="1" applyFill="1" applyBorder="1" applyAlignment="1">
      <alignment horizontal="center"/>
    </xf>
    <xf numFmtId="4" fontId="13" fillId="10" borderId="2" xfId="0" applyNumberFormat="1" applyFont="1" applyFill="1" applyBorder="1" applyAlignment="1">
      <alignment wrapText="1"/>
    </xf>
    <xf numFmtId="4" fontId="13" fillId="10" borderId="2" xfId="0" applyNumberFormat="1" applyFont="1" applyFill="1" applyBorder="1" applyAlignment="1">
      <alignment horizontal="center" wrapText="1"/>
    </xf>
    <xf numFmtId="3" fontId="13" fillId="0" borderId="2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wrapText="1"/>
    </xf>
    <xf numFmtId="4" fontId="9" fillId="0" borderId="2" xfId="0" applyNumberFormat="1" applyFont="1" applyBorder="1" applyAlignment="1">
      <alignment horizontal="center" wrapText="1"/>
    </xf>
    <xf numFmtId="4" fontId="9" fillId="0" borderId="2" xfId="0" applyNumberFormat="1" applyFont="1" applyBorder="1" applyAlignment="1">
      <alignment vertical="top" wrapText="1"/>
    </xf>
    <xf numFmtId="4" fontId="9" fillId="0" borderId="2" xfId="0" applyNumberFormat="1" applyFont="1" applyBorder="1" applyAlignment="1">
      <alignment horizontal="center"/>
    </xf>
    <xf numFmtId="4" fontId="13" fillId="10" borderId="2" xfId="0" applyNumberFormat="1" applyFont="1" applyFill="1" applyBorder="1" applyAlignment="1">
      <alignment horizontal="center"/>
    </xf>
    <xf numFmtId="4" fontId="13" fillId="10" borderId="2" xfId="0" applyNumberFormat="1" applyFont="1" applyFill="1" applyBorder="1" applyAlignment="1">
      <alignment vertical="top" wrapText="1"/>
    </xf>
    <xf numFmtId="4" fontId="13" fillId="10" borderId="2" xfId="0" applyNumberFormat="1" applyFont="1" applyFill="1" applyBorder="1" applyAlignment="1">
      <alignment horizontal="center" vertical="top"/>
    </xf>
    <xf numFmtId="4" fontId="9" fillId="0" borderId="2" xfId="0" applyNumberFormat="1" applyFont="1" applyBorder="1" applyAlignment="1">
      <alignment horizontal="center" vertical="top"/>
    </xf>
    <xf numFmtId="4" fontId="13" fillId="0" borderId="2" xfId="0" applyNumberFormat="1" applyFont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3" fontId="13" fillId="0" borderId="2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3" fontId="8" fillId="0" borderId="2" xfId="0" applyNumberFormat="1" applyFont="1" applyBorder="1"/>
    <xf numFmtId="3" fontId="8" fillId="0" borderId="0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12" fillId="8" borderId="2" xfId="0" applyFont="1" applyFill="1" applyBorder="1" applyAlignment="1">
      <alignment horizontal="center" vertical="center" wrapText="1"/>
    </xf>
    <xf numFmtId="165" fontId="17" fillId="0" borderId="2" xfId="0" applyNumberFormat="1" applyFont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3" fillId="0" borderId="0" xfId="0" applyFont="1"/>
    <xf numFmtId="49" fontId="16" fillId="2" borderId="2" xfId="0" applyNumberFormat="1" applyFont="1" applyFill="1" applyBorder="1" applyAlignment="1">
      <alignment horizontal="center" vertical="top" wrapText="1"/>
    </xf>
    <xf numFmtId="49" fontId="16" fillId="2" borderId="2" xfId="0" applyNumberFormat="1" applyFont="1" applyFill="1" applyBorder="1" applyAlignment="1">
      <alignment horizontal="left" vertical="top" wrapText="1"/>
    </xf>
    <xf numFmtId="1" fontId="16" fillId="2" borderId="2" xfId="0" applyNumberFormat="1" applyFont="1" applyFill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center" vertical="center"/>
    </xf>
    <xf numFmtId="49" fontId="15" fillId="0" borderId="2" xfId="1" applyNumberFormat="1" applyFont="1" applyBorder="1" applyAlignment="1">
      <alignment vertical="center" wrapText="1"/>
    </xf>
    <xf numFmtId="1" fontId="15" fillId="0" borderId="2" xfId="1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left" vertical="top" wrapText="1"/>
    </xf>
    <xf numFmtId="1" fontId="15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left" vertical="top" wrapText="1"/>
    </xf>
    <xf numFmtId="1" fontId="16" fillId="0" borderId="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4" borderId="24" xfId="1" applyFont="1" applyFill="1" applyBorder="1" applyAlignment="1">
      <alignment horizontal="center" vertical="center" wrapText="1"/>
    </xf>
    <xf numFmtId="0" fontId="3" fillId="4" borderId="22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3" fillId="5" borderId="24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6" borderId="24" xfId="1" applyFont="1" applyFill="1" applyBorder="1" applyAlignment="1">
      <alignment horizontal="center" vertical="center" wrapText="1"/>
    </xf>
    <xf numFmtId="0" fontId="3" fillId="6" borderId="22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3" fillId="7" borderId="25" xfId="1" applyFont="1" applyFill="1" applyBorder="1" applyAlignment="1">
      <alignment horizontal="center" vertical="center" wrapText="1"/>
    </xf>
    <xf numFmtId="0" fontId="3" fillId="7" borderId="22" xfId="1" applyFont="1" applyFill="1" applyBorder="1" applyAlignment="1">
      <alignment horizontal="center" vertical="center" wrapText="1"/>
    </xf>
    <xf numFmtId="0" fontId="3" fillId="7" borderId="12" xfId="1" applyFont="1" applyFill="1" applyBorder="1" applyAlignment="1">
      <alignment horizontal="center" vertical="center" wrapText="1"/>
    </xf>
    <xf numFmtId="0" fontId="3" fillId="0" borderId="27" xfId="0" applyFont="1" applyBorder="1" applyAlignment="1"/>
    <xf numFmtId="0" fontId="8" fillId="0" borderId="20" xfId="0" applyFont="1" applyBorder="1" applyAlignment="1"/>
    <xf numFmtId="0" fontId="8" fillId="0" borderId="28" xfId="0" applyFont="1" applyBorder="1" applyAlignment="1"/>
    <xf numFmtId="0" fontId="8" fillId="9" borderId="2" xfId="0" applyFont="1" applyFill="1" applyBorder="1" applyAlignment="1">
      <alignment wrapText="1"/>
    </xf>
    <xf numFmtId="0" fontId="3" fillId="0" borderId="14" xfId="0" applyFont="1" applyBorder="1" applyAlignment="1"/>
    <xf numFmtId="0" fontId="8" fillId="0" borderId="15" xfId="0" applyFont="1" applyBorder="1" applyAlignment="1"/>
    <xf numFmtId="0" fontId="8" fillId="0" borderId="17" xfId="0" applyFont="1" applyBorder="1" applyAlignment="1"/>
    <xf numFmtId="0" fontId="8" fillId="9" borderId="2" xfId="0" applyFont="1" applyFill="1" applyBorder="1" applyAlignment="1">
      <alignment horizontal="center" wrapText="1"/>
    </xf>
    <xf numFmtId="0" fontId="8" fillId="9" borderId="29" xfId="0" applyFont="1" applyFill="1" applyBorder="1" applyAlignment="1">
      <alignment wrapText="1"/>
    </xf>
    <xf numFmtId="0" fontId="8" fillId="0" borderId="0" xfId="0" applyFont="1" applyAlignment="1"/>
    <xf numFmtId="0" fontId="8" fillId="0" borderId="30" xfId="0" applyFont="1" applyBorder="1" applyAlignment="1"/>
    <xf numFmtId="0" fontId="3" fillId="0" borderId="8" xfId="2" applyFont="1" applyFill="1" applyBorder="1" applyAlignment="1">
      <alignment horizontal="center" vertical="top" wrapText="1"/>
    </xf>
    <xf numFmtId="0" fontId="8" fillId="0" borderId="8" xfId="2" applyFont="1" applyFill="1" applyBorder="1" applyAlignment="1">
      <alignment horizontal="center" vertical="top" wrapText="1"/>
    </xf>
    <xf numFmtId="0" fontId="3" fillId="0" borderId="14" xfId="2" applyFont="1" applyFill="1" applyBorder="1" applyAlignment="1">
      <alignment horizontal="center" vertical="top" wrapText="1"/>
    </xf>
    <xf numFmtId="0" fontId="8" fillId="0" borderId="15" xfId="2" applyFont="1" applyFill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3" fillId="0" borderId="27" xfId="2" applyFont="1" applyFill="1" applyBorder="1" applyAlignment="1">
      <alignment horizontal="center" vertical="top" wrapText="1"/>
    </xf>
    <xf numFmtId="0" fontId="8" fillId="0" borderId="20" xfId="2" applyFont="1" applyFill="1" applyBorder="1" applyAlignment="1">
      <alignment horizontal="center" vertical="top" wrapText="1"/>
    </xf>
    <xf numFmtId="0" fontId="8" fillId="9" borderId="2" xfId="0" applyFont="1" applyFill="1" applyBorder="1" applyAlignment="1">
      <alignment horizontal="left" wrapText="1"/>
    </xf>
    <xf numFmtId="0" fontId="3" fillId="0" borderId="20" xfId="2" applyFont="1" applyFill="1" applyBorder="1" applyAlignment="1">
      <alignment horizontal="center" vertical="top" wrapText="1"/>
    </xf>
    <xf numFmtId="0" fontId="8" fillId="0" borderId="20" xfId="0" applyFont="1" applyBorder="1" applyAlignment="1">
      <alignment wrapText="1"/>
    </xf>
    <xf numFmtId="0" fontId="8" fillId="0" borderId="28" xfId="0" applyFont="1" applyBorder="1" applyAlignment="1">
      <alignment wrapText="1"/>
    </xf>
    <xf numFmtId="0" fontId="3" fillId="2" borderId="17" xfId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8" fillId="0" borderId="14" xfId="2" applyFont="1" applyFill="1" applyBorder="1" applyAlignment="1">
      <alignment horizontal="left" vertical="center" wrapText="1"/>
    </xf>
    <xf numFmtId="0" fontId="8" fillId="0" borderId="15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8" fillId="0" borderId="2" xfId="0" applyFont="1" applyBorder="1" applyAlignment="1"/>
    <xf numFmtId="0" fontId="8" fillId="9" borderId="0" xfId="0" applyFont="1" applyFill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 indent="2"/>
    </xf>
    <xf numFmtId="0" fontId="8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/>
    </xf>
    <xf numFmtId="4" fontId="13" fillId="0" borderId="2" xfId="0" applyNumberFormat="1" applyFont="1" applyBorder="1" applyAlignment="1">
      <alignment horizont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18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shrinkToFit="1"/>
    </xf>
    <xf numFmtId="0" fontId="12" fillId="8" borderId="2" xfId="0" applyFont="1" applyFill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</cellXfs>
  <cellStyles count="3">
    <cellStyle name="Обычный" xfId="0" builtinId="0"/>
    <cellStyle name="Обычный_Лист1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3"/>
  <sheetViews>
    <sheetView workbookViewId="0">
      <selection activeCell="J2" sqref="J2:M5"/>
    </sheetView>
  </sheetViews>
  <sheetFormatPr defaultRowHeight="12.75" x14ac:dyDescent="0.2"/>
  <cols>
    <col min="1" max="1" width="3.7109375" style="23" customWidth="1"/>
    <col min="2" max="2" width="12.85546875" style="23" customWidth="1"/>
    <col min="3" max="3" width="11.28515625" style="23" customWidth="1"/>
    <col min="4" max="4" width="12.28515625" style="23" customWidth="1"/>
    <col min="5" max="5" width="8.5703125" style="23" customWidth="1"/>
    <col min="6" max="6" width="7" style="23" customWidth="1"/>
    <col min="7" max="7" width="10.7109375" style="23" customWidth="1"/>
    <col min="8" max="12" width="9.140625" style="23"/>
    <col min="13" max="13" width="10.28515625" style="23" customWidth="1"/>
    <col min="14" max="16384" width="9.140625" style="23"/>
  </cols>
  <sheetData>
    <row r="1" spans="1:85" ht="32.25" customHeight="1" thickBot="1" x14ac:dyDescent="0.25">
      <c r="A1" s="1"/>
      <c r="B1" s="143" t="s">
        <v>21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</row>
    <row r="2" spans="1:85" ht="13.5" customHeight="1" x14ac:dyDescent="0.2">
      <c r="A2" s="144" t="s">
        <v>24</v>
      </c>
      <c r="B2" s="144" t="s">
        <v>25</v>
      </c>
      <c r="C2" s="144" t="s">
        <v>10</v>
      </c>
      <c r="D2" s="144" t="s">
        <v>26</v>
      </c>
      <c r="E2" s="144" t="s">
        <v>0</v>
      </c>
      <c r="F2" s="144" t="s">
        <v>1</v>
      </c>
      <c r="G2" s="144" t="s">
        <v>2</v>
      </c>
      <c r="H2" s="147" t="s">
        <v>11</v>
      </c>
      <c r="I2" s="141" t="s">
        <v>12</v>
      </c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</row>
    <row r="3" spans="1:85" ht="13.5" customHeight="1" x14ac:dyDescent="0.2">
      <c r="A3" s="145"/>
      <c r="B3" s="145"/>
      <c r="C3" s="145"/>
      <c r="D3" s="145"/>
      <c r="E3" s="145"/>
      <c r="F3" s="145"/>
      <c r="G3" s="145"/>
      <c r="H3" s="148"/>
      <c r="I3" s="142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</row>
    <row r="4" spans="1:85" ht="98.25" customHeight="1" x14ac:dyDescent="0.2">
      <c r="A4" s="146"/>
      <c r="B4" s="146"/>
      <c r="C4" s="146"/>
      <c r="D4" s="146"/>
      <c r="E4" s="146"/>
      <c r="F4" s="146"/>
      <c r="G4" s="146"/>
      <c r="H4" s="148"/>
      <c r="I4" s="142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</row>
    <row r="5" spans="1:85" x14ac:dyDescent="0.2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25">
        <v>9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</row>
    <row r="6" spans="1:85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85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85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85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85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85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85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85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</sheetData>
  <mergeCells count="10">
    <mergeCell ref="I2:I4"/>
    <mergeCell ref="B1:L1"/>
    <mergeCell ref="A2:A4"/>
    <mergeCell ref="B2:B4"/>
    <mergeCell ref="C2:C4"/>
    <mergeCell ref="D2:D4"/>
    <mergeCell ref="E2:E4"/>
    <mergeCell ref="F2:F4"/>
    <mergeCell ref="G2:G4"/>
    <mergeCell ref="H2:H4"/>
  </mergeCells>
  <phoneticPr fontId="6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I14" sqref="I14"/>
    </sheetView>
  </sheetViews>
  <sheetFormatPr defaultRowHeight="12.75" x14ac:dyDescent="0.2"/>
  <cols>
    <col min="1" max="1" width="11.140625" style="66" customWidth="1"/>
    <col min="2" max="2" width="35.140625" style="58" customWidth="1"/>
    <col min="3" max="3" width="25.5703125" style="58" customWidth="1"/>
    <col min="4" max="4" width="14" style="58" customWidth="1"/>
    <col min="5" max="5" width="13.28515625" style="58" customWidth="1"/>
    <col min="6" max="6" width="10.28515625" style="58" customWidth="1"/>
    <col min="7" max="16384" width="9.140625" style="58"/>
  </cols>
  <sheetData>
    <row r="1" spans="1:6" ht="51" x14ac:dyDescent="0.2">
      <c r="A1" s="29" t="s">
        <v>27</v>
      </c>
      <c r="B1" s="29" t="s">
        <v>41</v>
      </c>
      <c r="C1" s="29" t="s">
        <v>42</v>
      </c>
      <c r="D1" s="30" t="s">
        <v>43</v>
      </c>
      <c r="E1" s="30" t="s">
        <v>44</v>
      </c>
      <c r="F1" s="30" t="s">
        <v>45</v>
      </c>
    </row>
    <row r="2" spans="1:6" x14ac:dyDescent="0.2">
      <c r="A2" s="29">
        <v>1</v>
      </c>
      <c r="B2" s="45" t="s">
        <v>278</v>
      </c>
      <c r="C2" s="68" t="s">
        <v>281</v>
      </c>
      <c r="D2" s="46">
        <v>4</v>
      </c>
      <c r="E2" s="30">
        <v>3</v>
      </c>
      <c r="F2" s="73">
        <v>686</v>
      </c>
    </row>
    <row r="3" spans="1:6" ht="16.5" customHeight="1" x14ac:dyDescent="0.2">
      <c r="A3" s="30">
        <v>2</v>
      </c>
      <c r="B3" s="69" t="s">
        <v>279</v>
      </c>
      <c r="C3" s="68" t="s">
        <v>282</v>
      </c>
      <c r="D3" s="46">
        <v>2</v>
      </c>
      <c r="E3" s="31">
        <v>2</v>
      </c>
      <c r="F3" s="46">
        <v>156</v>
      </c>
    </row>
    <row r="4" spans="1:6" x14ac:dyDescent="0.2">
      <c r="A4" s="30">
        <v>3</v>
      </c>
      <c r="B4" s="45" t="s">
        <v>280</v>
      </c>
      <c r="C4" s="68" t="s">
        <v>286</v>
      </c>
      <c r="D4" s="46">
        <v>2</v>
      </c>
      <c r="E4" s="32">
        <v>2</v>
      </c>
      <c r="F4" s="46">
        <v>312</v>
      </c>
    </row>
    <row r="5" spans="1:6" x14ac:dyDescent="0.2">
      <c r="A5" s="30">
        <v>4</v>
      </c>
      <c r="B5" s="45" t="s">
        <v>284</v>
      </c>
      <c r="C5" s="68" t="s">
        <v>287</v>
      </c>
      <c r="D5" s="46">
        <v>1</v>
      </c>
      <c r="E5" s="32">
        <v>2</v>
      </c>
      <c r="F5" s="46">
        <v>38.25</v>
      </c>
    </row>
    <row r="6" spans="1:6" ht="18" customHeight="1" x14ac:dyDescent="0.2">
      <c r="A6" s="30">
        <v>5</v>
      </c>
      <c r="B6" s="45" t="s">
        <v>285</v>
      </c>
      <c r="C6" s="68" t="s">
        <v>92</v>
      </c>
      <c r="D6" s="46">
        <v>1</v>
      </c>
      <c r="E6" s="32">
        <v>2</v>
      </c>
      <c r="F6" s="46">
        <v>38.25</v>
      </c>
    </row>
    <row r="7" spans="1:6" x14ac:dyDescent="0.2">
      <c r="A7" s="29">
        <v>6</v>
      </c>
      <c r="B7" s="45" t="s">
        <v>288</v>
      </c>
      <c r="C7" s="44" t="s">
        <v>283</v>
      </c>
      <c r="D7" s="46">
        <v>1</v>
      </c>
      <c r="E7" s="33">
        <v>2</v>
      </c>
      <c r="F7" s="46">
        <v>38.25</v>
      </c>
    </row>
    <row r="8" spans="1:6" x14ac:dyDescent="0.2">
      <c r="A8" s="30">
        <v>7</v>
      </c>
      <c r="B8" s="26" t="s">
        <v>289</v>
      </c>
      <c r="C8" s="59" t="s">
        <v>290</v>
      </c>
      <c r="D8" s="46">
        <v>2</v>
      </c>
      <c r="E8" s="46">
        <v>2</v>
      </c>
      <c r="F8" s="46">
        <v>208</v>
      </c>
    </row>
    <row r="9" spans="1:6" x14ac:dyDescent="0.2">
      <c r="A9" s="71">
        <v>8</v>
      </c>
      <c r="B9" s="59" t="s">
        <v>292</v>
      </c>
      <c r="C9" s="59" t="s">
        <v>291</v>
      </c>
      <c r="D9" s="46">
        <v>2</v>
      </c>
      <c r="E9" s="46">
        <v>2</v>
      </c>
      <c r="F9" s="46">
        <v>208</v>
      </c>
    </row>
    <row r="10" spans="1:6" x14ac:dyDescent="0.2">
      <c r="A10" s="71">
        <v>9</v>
      </c>
      <c r="B10" s="59" t="s">
        <v>285</v>
      </c>
      <c r="C10" s="59" t="s">
        <v>293</v>
      </c>
      <c r="D10" s="65">
        <v>1</v>
      </c>
      <c r="E10" s="46">
        <v>2</v>
      </c>
      <c r="F10" s="46">
        <v>104</v>
      </c>
    </row>
    <row r="11" spans="1:6" x14ac:dyDescent="0.2">
      <c r="A11" s="71">
        <v>10</v>
      </c>
      <c r="B11" s="26" t="s">
        <v>295</v>
      </c>
      <c r="C11" s="59" t="s">
        <v>294</v>
      </c>
      <c r="D11" s="46">
        <v>1</v>
      </c>
      <c r="E11" s="46">
        <v>2</v>
      </c>
      <c r="F11" s="46">
        <v>104</v>
      </c>
    </row>
    <row r="12" spans="1:6" x14ac:dyDescent="0.2">
      <c r="A12" s="71">
        <v>11</v>
      </c>
      <c r="B12" s="70" t="s">
        <v>307</v>
      </c>
      <c r="C12" s="59" t="s">
        <v>309</v>
      </c>
      <c r="D12" s="46">
        <v>1</v>
      </c>
      <c r="E12" s="46">
        <v>1</v>
      </c>
      <c r="F12" s="74">
        <v>36</v>
      </c>
    </row>
    <row r="13" spans="1:6" x14ac:dyDescent="0.2">
      <c r="A13" s="71">
        <v>12</v>
      </c>
      <c r="B13" s="70" t="s">
        <v>302</v>
      </c>
      <c r="C13" s="59" t="s">
        <v>306</v>
      </c>
      <c r="D13" s="46">
        <v>1</v>
      </c>
      <c r="E13" s="46">
        <v>1</v>
      </c>
      <c r="F13" s="73">
        <v>36</v>
      </c>
    </row>
    <row r="14" spans="1:6" x14ac:dyDescent="0.2">
      <c r="A14" s="71">
        <v>13</v>
      </c>
      <c r="B14" s="70" t="s">
        <v>303</v>
      </c>
      <c r="C14" s="59" t="s">
        <v>308</v>
      </c>
      <c r="D14" s="46">
        <v>1</v>
      </c>
      <c r="E14" s="46">
        <v>1</v>
      </c>
      <c r="F14" s="73">
        <v>36</v>
      </c>
    </row>
    <row r="15" spans="1:6" x14ac:dyDescent="0.2">
      <c r="A15" s="71">
        <v>14</v>
      </c>
      <c r="B15" s="70" t="s">
        <v>304</v>
      </c>
      <c r="C15" s="59" t="s">
        <v>296</v>
      </c>
      <c r="D15" s="46">
        <v>1</v>
      </c>
      <c r="E15" s="46">
        <v>1</v>
      </c>
      <c r="F15" s="73">
        <v>36</v>
      </c>
    </row>
    <row r="16" spans="1:6" x14ac:dyDescent="0.2">
      <c r="A16" s="71">
        <v>15</v>
      </c>
      <c r="B16" s="70" t="s">
        <v>305</v>
      </c>
      <c r="C16" s="59" t="s">
        <v>297</v>
      </c>
      <c r="D16" s="46">
        <v>1</v>
      </c>
      <c r="E16" s="46">
        <v>1</v>
      </c>
      <c r="F16" s="73">
        <v>36</v>
      </c>
    </row>
    <row r="17" spans="1:6" x14ac:dyDescent="0.2">
      <c r="A17" s="71">
        <v>16</v>
      </c>
      <c r="B17" s="70" t="s">
        <v>310</v>
      </c>
      <c r="C17" s="59" t="s">
        <v>298</v>
      </c>
      <c r="D17" s="46">
        <v>1</v>
      </c>
      <c r="E17" s="46">
        <v>1</v>
      </c>
      <c r="F17" s="73">
        <v>36</v>
      </c>
    </row>
    <row r="18" spans="1:6" x14ac:dyDescent="0.2">
      <c r="A18" s="71">
        <v>17</v>
      </c>
      <c r="B18" s="70" t="s">
        <v>311</v>
      </c>
      <c r="C18" s="59" t="s">
        <v>299</v>
      </c>
      <c r="D18" s="46">
        <v>1</v>
      </c>
      <c r="E18" s="46">
        <v>1</v>
      </c>
      <c r="F18" s="73">
        <v>36</v>
      </c>
    </row>
    <row r="19" spans="1:6" x14ac:dyDescent="0.2">
      <c r="A19" s="71">
        <v>18</v>
      </c>
      <c r="B19" s="70" t="s">
        <v>312</v>
      </c>
      <c r="C19" s="59" t="s">
        <v>315</v>
      </c>
      <c r="D19" s="46">
        <v>1</v>
      </c>
      <c r="E19" s="46">
        <v>1</v>
      </c>
      <c r="F19" s="73">
        <v>36</v>
      </c>
    </row>
    <row r="20" spans="1:6" x14ac:dyDescent="0.2">
      <c r="A20" s="71">
        <v>19</v>
      </c>
      <c r="B20" s="70" t="s">
        <v>313</v>
      </c>
      <c r="C20" s="59" t="s">
        <v>300</v>
      </c>
      <c r="D20" s="46">
        <v>1</v>
      </c>
      <c r="E20" s="46">
        <v>1</v>
      </c>
      <c r="F20" s="73">
        <v>90</v>
      </c>
    </row>
    <row r="21" spans="1:6" x14ac:dyDescent="0.2">
      <c r="A21" s="71">
        <v>20</v>
      </c>
      <c r="B21" s="70" t="s">
        <v>314</v>
      </c>
      <c r="C21" s="59" t="s">
        <v>301</v>
      </c>
      <c r="D21" s="46">
        <v>1</v>
      </c>
      <c r="E21" s="46">
        <v>1</v>
      </c>
      <c r="F21" s="73">
        <v>36</v>
      </c>
    </row>
    <row r="22" spans="1:6" x14ac:dyDescent="0.2">
      <c r="A22" s="71"/>
      <c r="B22" s="72" t="s">
        <v>393</v>
      </c>
      <c r="C22" s="72"/>
      <c r="D22" s="71">
        <f>SUM(D2:D21)</f>
        <v>27</v>
      </c>
      <c r="E22" s="72"/>
      <c r="F22" s="7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C13" sqref="C13"/>
    </sheetView>
  </sheetViews>
  <sheetFormatPr defaultRowHeight="12.75" x14ac:dyDescent="0.2"/>
  <cols>
    <col min="1" max="1" width="7.28515625" style="58" customWidth="1"/>
    <col min="2" max="2" width="18.85546875" style="58" customWidth="1"/>
    <col min="3" max="3" width="23.7109375" style="58" customWidth="1"/>
    <col min="4" max="4" width="13.5703125" style="58" customWidth="1"/>
    <col min="5" max="7" width="9.140625" style="58"/>
    <col min="8" max="8" width="17.28515625" style="58" customWidth="1"/>
    <col min="9" max="16384" width="9.140625" style="58"/>
  </cols>
  <sheetData>
    <row r="1" spans="1:8" ht="51.75" thickBot="1" x14ac:dyDescent="0.25">
      <c r="A1" s="76" t="s">
        <v>27</v>
      </c>
      <c r="B1" s="77" t="s">
        <v>46</v>
      </c>
      <c r="C1" s="78" t="s">
        <v>47</v>
      </c>
      <c r="D1" s="78" t="s">
        <v>48</v>
      </c>
      <c r="E1" s="78" t="s">
        <v>49</v>
      </c>
      <c r="F1" s="78" t="s">
        <v>50</v>
      </c>
      <c r="G1" s="78" t="s">
        <v>51</v>
      </c>
      <c r="H1" s="78" t="s">
        <v>52</v>
      </c>
    </row>
    <row r="2" spans="1:8" ht="26.25" thickBot="1" x14ac:dyDescent="0.25">
      <c r="A2" s="86">
        <v>1</v>
      </c>
      <c r="B2" s="79" t="s">
        <v>395</v>
      </c>
      <c r="C2" s="79" t="s">
        <v>396</v>
      </c>
      <c r="D2" s="79"/>
      <c r="E2" s="79"/>
      <c r="F2" s="79"/>
      <c r="G2" s="79"/>
      <c r="H2" s="79" t="s">
        <v>53</v>
      </c>
    </row>
    <row r="3" spans="1:8" ht="25.5" x14ac:dyDescent="0.2">
      <c r="A3" s="87">
        <v>2</v>
      </c>
      <c r="B3" s="80" t="s">
        <v>397</v>
      </c>
      <c r="C3" s="80" t="s">
        <v>398</v>
      </c>
      <c r="D3" s="81"/>
      <c r="E3" s="80"/>
      <c r="F3" s="80"/>
      <c r="G3" s="80"/>
      <c r="H3" s="80" t="s">
        <v>53</v>
      </c>
    </row>
    <row r="4" spans="1:8" x14ac:dyDescent="0.2">
      <c r="A4" s="88">
        <v>3</v>
      </c>
      <c r="B4" s="82" t="s">
        <v>399</v>
      </c>
      <c r="C4" s="82" t="s">
        <v>122</v>
      </c>
      <c r="D4" s="83"/>
      <c r="E4" s="82"/>
      <c r="F4" s="82"/>
      <c r="G4" s="82"/>
      <c r="H4" s="82" t="s">
        <v>53</v>
      </c>
    </row>
    <row r="5" spans="1:8" ht="25.5" x14ac:dyDescent="0.2">
      <c r="A5" s="88">
        <v>4</v>
      </c>
      <c r="B5" s="56" t="s">
        <v>112</v>
      </c>
      <c r="C5" s="82" t="s">
        <v>123</v>
      </c>
      <c r="D5" s="83"/>
      <c r="E5" s="82"/>
      <c r="F5" s="82"/>
      <c r="G5" s="82"/>
      <c r="H5" s="82" t="s">
        <v>53</v>
      </c>
    </row>
    <row r="6" spans="1:8" x14ac:dyDescent="0.2">
      <c r="A6" s="84"/>
      <c r="B6" s="84"/>
      <c r="C6" s="84"/>
      <c r="D6" s="85"/>
      <c r="E6" s="84"/>
      <c r="F6" s="84"/>
      <c r="G6" s="84"/>
      <c r="H6" s="84"/>
    </row>
    <row r="7" spans="1:8" ht="48.75" customHeight="1" x14ac:dyDescent="0.2">
      <c r="A7" s="84"/>
      <c r="B7" s="57"/>
      <c r="C7" s="207"/>
      <c r="D7" s="84"/>
      <c r="E7" s="84"/>
      <c r="F7" s="84"/>
      <c r="G7" s="84"/>
      <c r="H7" s="84"/>
    </row>
    <row r="8" spans="1:8" x14ac:dyDescent="0.2">
      <c r="A8" s="75"/>
      <c r="B8" s="75"/>
      <c r="C8" s="207"/>
      <c r="D8" s="75"/>
      <c r="E8" s="75"/>
      <c r="F8" s="75"/>
      <c r="G8" s="75"/>
      <c r="H8" s="75"/>
    </row>
    <row r="9" spans="1:8" x14ac:dyDescent="0.2">
      <c r="A9" s="75"/>
      <c r="B9" s="75"/>
      <c r="C9" s="207"/>
      <c r="D9" s="75"/>
      <c r="E9" s="75"/>
      <c r="F9" s="75"/>
      <c r="G9" s="75"/>
      <c r="H9" s="75"/>
    </row>
  </sheetData>
  <mergeCells count="1">
    <mergeCell ref="C7:C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selection activeCell="K5" sqref="K5"/>
    </sheetView>
  </sheetViews>
  <sheetFormatPr defaultRowHeight="12.75" x14ac:dyDescent="0.2"/>
  <cols>
    <col min="1" max="1" width="9.140625" style="58"/>
    <col min="2" max="2" width="21.28515625" style="58" customWidth="1"/>
    <col min="3" max="3" width="16.28515625" style="58" customWidth="1"/>
    <col min="4" max="10" width="9.140625" style="58"/>
    <col min="11" max="11" width="10.85546875" style="58" customWidth="1"/>
    <col min="12" max="16384" width="9.140625" style="58"/>
  </cols>
  <sheetData>
    <row r="1" spans="1:13" ht="150.75" customHeight="1" x14ac:dyDescent="0.2">
      <c r="A1" s="29" t="s">
        <v>54</v>
      </c>
      <c r="B1" s="29" t="s">
        <v>55</v>
      </c>
      <c r="C1" s="29" t="s">
        <v>42</v>
      </c>
      <c r="D1" s="89" t="s">
        <v>56</v>
      </c>
      <c r="E1" s="89" t="s">
        <v>57</v>
      </c>
      <c r="F1" s="89" t="s">
        <v>58</v>
      </c>
      <c r="G1" s="89" t="s">
        <v>59</v>
      </c>
      <c r="H1" s="89" t="s">
        <v>60</v>
      </c>
      <c r="I1" s="89" t="s">
        <v>61</v>
      </c>
      <c r="J1" s="89" t="s">
        <v>62</v>
      </c>
      <c r="K1" s="90" t="s">
        <v>63</v>
      </c>
      <c r="L1" s="89" t="s">
        <v>64</v>
      </c>
      <c r="M1" s="89" t="s">
        <v>65</v>
      </c>
    </row>
    <row r="2" spans="1:13" x14ac:dyDescent="0.2">
      <c r="A2" s="208">
        <v>1</v>
      </c>
      <c r="B2" s="209" t="s">
        <v>394</v>
      </c>
      <c r="C2" s="211" t="s">
        <v>444</v>
      </c>
      <c r="D2" s="210"/>
      <c r="E2" s="210"/>
      <c r="F2" s="210"/>
      <c r="G2" s="210"/>
      <c r="H2" s="210">
        <v>61</v>
      </c>
      <c r="I2" s="210">
        <v>27</v>
      </c>
      <c r="J2" s="208"/>
      <c r="K2" s="208"/>
      <c r="L2" s="208"/>
      <c r="M2" s="208"/>
    </row>
    <row r="3" spans="1:13" ht="30.75" customHeight="1" x14ac:dyDescent="0.2">
      <c r="A3" s="208"/>
      <c r="B3" s="209"/>
      <c r="C3" s="212"/>
      <c r="D3" s="210"/>
      <c r="E3" s="210"/>
      <c r="F3" s="210"/>
      <c r="G3" s="210"/>
      <c r="H3" s="210"/>
      <c r="I3" s="210"/>
      <c r="J3" s="208"/>
      <c r="K3" s="208"/>
      <c r="L3" s="208"/>
      <c r="M3" s="208"/>
    </row>
    <row r="4" spans="1:13" ht="30.75" customHeight="1" x14ac:dyDescent="0.2">
      <c r="A4" s="91">
        <v>2</v>
      </c>
      <c r="B4" s="93" t="s">
        <v>466</v>
      </c>
      <c r="C4" s="95" t="s">
        <v>467</v>
      </c>
      <c r="D4" s="94"/>
      <c r="E4" s="94"/>
      <c r="F4" s="94"/>
      <c r="G4" s="94"/>
      <c r="H4" s="94">
        <v>80</v>
      </c>
      <c r="I4" s="94">
        <v>28</v>
      </c>
      <c r="J4" s="91">
        <v>9</v>
      </c>
      <c r="K4" s="91">
        <v>4</v>
      </c>
      <c r="L4" s="91"/>
      <c r="M4" s="91"/>
    </row>
    <row r="5" spans="1:13" x14ac:dyDescent="0.2">
      <c r="A5" s="29"/>
      <c r="B5" s="90" t="s">
        <v>66</v>
      </c>
      <c r="C5" s="29"/>
      <c r="D5" s="29"/>
      <c r="E5" s="29"/>
      <c r="F5" s="29"/>
      <c r="G5" s="29"/>
      <c r="H5" s="29">
        <f>SUM(H2:H4)</f>
        <v>141</v>
      </c>
      <c r="I5" s="29">
        <f>SUM(I2:I4)</f>
        <v>55</v>
      </c>
      <c r="J5" s="29">
        <v>9</v>
      </c>
      <c r="K5" s="29">
        <v>4</v>
      </c>
      <c r="L5" s="29"/>
      <c r="M5" s="29"/>
    </row>
  </sheetData>
  <mergeCells count="13">
    <mergeCell ref="L2:L3"/>
    <mergeCell ref="M2:M3"/>
    <mergeCell ref="G2:G3"/>
    <mergeCell ref="H2:H3"/>
    <mergeCell ref="I2:I3"/>
    <mergeCell ref="J2:J3"/>
    <mergeCell ref="K2:K3"/>
    <mergeCell ref="A2:A3"/>
    <mergeCell ref="B2:B3"/>
    <mergeCell ref="D2:D3"/>
    <mergeCell ref="E2:E3"/>
    <mergeCell ref="F2:F3"/>
    <mergeCell ref="C2:C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E95"/>
  <sheetViews>
    <sheetView workbookViewId="0">
      <selection activeCell="F9" sqref="F9"/>
    </sheetView>
  </sheetViews>
  <sheetFormatPr defaultRowHeight="24.75" customHeight="1" x14ac:dyDescent="0.2"/>
  <cols>
    <col min="1" max="1" width="9.140625" style="117"/>
    <col min="2" max="2" width="51.5703125" style="75" customWidth="1"/>
    <col min="3" max="4" width="16.85546875" style="75" customWidth="1"/>
    <col min="5" max="16384" width="9.140625" style="75"/>
  </cols>
  <sheetData>
    <row r="1" spans="1:5" ht="24.75" customHeight="1" x14ac:dyDescent="0.2">
      <c r="A1" s="213" t="s">
        <v>445</v>
      </c>
      <c r="B1" s="214" t="s">
        <v>412</v>
      </c>
      <c r="C1" s="97" t="s">
        <v>413</v>
      </c>
      <c r="D1" s="215" t="s">
        <v>67</v>
      </c>
    </row>
    <row r="2" spans="1:5" ht="24.75" customHeight="1" x14ac:dyDescent="0.2">
      <c r="A2" s="213"/>
      <c r="B2" s="214"/>
      <c r="C2" s="97" t="s">
        <v>414</v>
      </c>
      <c r="D2" s="215"/>
    </row>
    <row r="3" spans="1:5" ht="24.75" customHeight="1" x14ac:dyDescent="0.2">
      <c r="A3" s="98"/>
      <c r="B3" s="97" t="s">
        <v>415</v>
      </c>
      <c r="C3" s="99">
        <f>C4+C5+C8+C9+C12+C15+C17+C20+C23+C26+C29+C32+C36+C39+C42+C49+C78</f>
        <v>48593.42</v>
      </c>
      <c r="D3" s="215"/>
    </row>
    <row r="4" spans="1:5" ht="24.75" customHeight="1" x14ac:dyDescent="0.2">
      <c r="A4" s="100">
        <v>1</v>
      </c>
      <c r="B4" s="101" t="s">
        <v>446</v>
      </c>
      <c r="C4" s="102">
        <v>412</v>
      </c>
      <c r="D4" s="216" t="s">
        <v>68</v>
      </c>
      <c r="E4" s="96"/>
    </row>
    <row r="5" spans="1:5" ht="24.75" customHeight="1" x14ac:dyDescent="0.2">
      <c r="A5" s="100">
        <v>2</v>
      </c>
      <c r="B5" s="101" t="s">
        <v>316</v>
      </c>
      <c r="C5" s="102">
        <f>C6+C7</f>
        <v>1188</v>
      </c>
      <c r="D5" s="216"/>
      <c r="E5" s="96"/>
    </row>
    <row r="6" spans="1:5" ht="24.75" customHeight="1" x14ac:dyDescent="0.2">
      <c r="A6" s="103"/>
      <c r="B6" s="104" t="s">
        <v>317</v>
      </c>
      <c r="C6" s="105">
        <v>915</v>
      </c>
      <c r="D6" s="216"/>
      <c r="E6" s="96"/>
    </row>
    <row r="7" spans="1:5" ht="24.75" customHeight="1" x14ac:dyDescent="0.2">
      <c r="A7" s="103"/>
      <c r="B7" s="104" t="s">
        <v>318</v>
      </c>
      <c r="C7" s="105">
        <v>273</v>
      </c>
      <c r="D7" s="216"/>
      <c r="E7" s="96"/>
    </row>
    <row r="8" spans="1:5" ht="24.75" customHeight="1" x14ac:dyDescent="0.2">
      <c r="A8" s="100">
        <v>3</v>
      </c>
      <c r="B8" s="101" t="s">
        <v>447</v>
      </c>
      <c r="C8" s="102">
        <v>724</v>
      </c>
      <c r="D8" s="216"/>
      <c r="E8" s="96"/>
    </row>
    <row r="9" spans="1:5" ht="24.75" customHeight="1" x14ac:dyDescent="0.2">
      <c r="A9" s="100">
        <v>4</v>
      </c>
      <c r="B9" s="101" t="s">
        <v>319</v>
      </c>
      <c r="C9" s="102">
        <f>C10+C11</f>
        <v>1040</v>
      </c>
      <c r="D9" s="216"/>
      <c r="E9" s="96"/>
    </row>
    <row r="10" spans="1:5" ht="24.75" customHeight="1" x14ac:dyDescent="0.2">
      <c r="A10" s="103"/>
      <c r="B10" s="106" t="s">
        <v>320</v>
      </c>
      <c r="C10" s="107">
        <v>847.6</v>
      </c>
      <c r="D10" s="216"/>
      <c r="E10" s="96"/>
    </row>
    <row r="11" spans="1:5" ht="24.75" customHeight="1" x14ac:dyDescent="0.2">
      <c r="A11" s="103"/>
      <c r="B11" s="106" t="s">
        <v>321</v>
      </c>
      <c r="C11" s="107">
        <v>192.4</v>
      </c>
      <c r="D11" s="216"/>
      <c r="E11" s="96"/>
    </row>
    <row r="12" spans="1:5" ht="24.75" customHeight="1" x14ac:dyDescent="0.2">
      <c r="A12" s="100">
        <v>5</v>
      </c>
      <c r="B12" s="101" t="s">
        <v>322</v>
      </c>
      <c r="C12" s="102">
        <f t="shared" ref="C12" si="0">C13+C14</f>
        <v>516</v>
      </c>
      <c r="D12" s="216"/>
      <c r="E12" s="96"/>
    </row>
    <row r="13" spans="1:5" ht="24.75" customHeight="1" x14ac:dyDescent="0.2">
      <c r="A13" s="103"/>
      <c r="B13" s="104" t="s">
        <v>323</v>
      </c>
      <c r="C13" s="107">
        <v>499</v>
      </c>
      <c r="D13" s="216"/>
      <c r="E13" s="96"/>
    </row>
    <row r="14" spans="1:5" ht="24.75" customHeight="1" x14ac:dyDescent="0.2">
      <c r="A14" s="103"/>
      <c r="B14" s="104" t="s">
        <v>324</v>
      </c>
      <c r="C14" s="107">
        <v>17</v>
      </c>
      <c r="D14" s="216"/>
      <c r="E14" s="96"/>
    </row>
    <row r="15" spans="1:5" ht="24.75" customHeight="1" x14ac:dyDescent="0.2">
      <c r="A15" s="100">
        <v>6</v>
      </c>
      <c r="B15" s="101" t="s">
        <v>325</v>
      </c>
      <c r="C15" s="108">
        <f>C16</f>
        <v>1251.2</v>
      </c>
      <c r="D15" s="216"/>
      <c r="E15" s="96"/>
    </row>
    <row r="16" spans="1:5" ht="24.75" customHeight="1" x14ac:dyDescent="0.2">
      <c r="A16" s="103"/>
      <c r="B16" s="104" t="s">
        <v>326</v>
      </c>
      <c r="C16" s="107">
        <v>1251.2</v>
      </c>
      <c r="D16" s="216"/>
      <c r="E16" s="96"/>
    </row>
    <row r="17" spans="1:5" ht="24.75" customHeight="1" x14ac:dyDescent="0.2">
      <c r="A17" s="100">
        <v>7</v>
      </c>
      <c r="B17" s="101" t="s">
        <v>406</v>
      </c>
      <c r="C17" s="102">
        <f t="shared" ref="C17" si="1">C18+C19</f>
        <v>3043</v>
      </c>
      <c r="D17" s="216"/>
      <c r="E17" s="96"/>
    </row>
    <row r="18" spans="1:5" ht="24.75" customHeight="1" x14ac:dyDescent="0.2">
      <c r="A18" s="103"/>
      <c r="B18" s="104" t="s">
        <v>327</v>
      </c>
      <c r="C18" s="107">
        <v>1706</v>
      </c>
      <c r="D18" s="216"/>
      <c r="E18" s="96"/>
    </row>
    <row r="19" spans="1:5" ht="24.75" customHeight="1" x14ac:dyDescent="0.2">
      <c r="A19" s="103"/>
      <c r="B19" s="104" t="s">
        <v>328</v>
      </c>
      <c r="C19" s="107">
        <v>1337</v>
      </c>
      <c r="D19" s="216"/>
      <c r="E19" s="96"/>
    </row>
    <row r="20" spans="1:5" ht="24.75" customHeight="1" x14ac:dyDescent="0.2">
      <c r="A20" s="100">
        <v>8</v>
      </c>
      <c r="B20" s="101" t="s">
        <v>329</v>
      </c>
      <c r="C20" s="102">
        <f t="shared" ref="C20" si="2">C21+C22</f>
        <v>2132</v>
      </c>
      <c r="D20" s="216"/>
      <c r="E20" s="96"/>
    </row>
    <row r="21" spans="1:5" ht="24.75" customHeight="1" x14ac:dyDescent="0.2">
      <c r="A21" s="103"/>
      <c r="B21" s="106" t="s">
        <v>330</v>
      </c>
      <c r="C21" s="107">
        <v>856</v>
      </c>
      <c r="D21" s="216"/>
      <c r="E21" s="96"/>
    </row>
    <row r="22" spans="1:5" ht="24.75" customHeight="1" x14ac:dyDescent="0.2">
      <c r="A22" s="103"/>
      <c r="B22" s="106" t="s">
        <v>331</v>
      </c>
      <c r="C22" s="107">
        <v>1276</v>
      </c>
      <c r="D22" s="216"/>
      <c r="E22" s="96"/>
    </row>
    <row r="23" spans="1:5" ht="24.75" customHeight="1" x14ac:dyDescent="0.2">
      <c r="A23" s="100">
        <v>9</v>
      </c>
      <c r="B23" s="101" t="s">
        <v>332</v>
      </c>
      <c r="C23" s="102">
        <f t="shared" ref="C23" si="3">C24+C25</f>
        <v>392.2</v>
      </c>
      <c r="D23" s="216"/>
      <c r="E23" s="96"/>
    </row>
    <row r="24" spans="1:5" ht="24.75" customHeight="1" x14ac:dyDescent="0.2">
      <c r="A24" s="103"/>
      <c r="B24" s="104" t="s">
        <v>333</v>
      </c>
      <c r="C24" s="107">
        <v>346</v>
      </c>
      <c r="D24" s="216"/>
      <c r="E24" s="96"/>
    </row>
    <row r="25" spans="1:5" ht="24.75" customHeight="1" x14ac:dyDescent="0.2">
      <c r="A25" s="103"/>
      <c r="B25" s="104" t="s">
        <v>407</v>
      </c>
      <c r="C25" s="107">
        <v>46.2</v>
      </c>
      <c r="D25" s="216"/>
      <c r="E25" s="96"/>
    </row>
    <row r="26" spans="1:5" ht="24.75" customHeight="1" x14ac:dyDescent="0.2">
      <c r="A26" s="100">
        <v>10</v>
      </c>
      <c r="B26" s="101" t="s">
        <v>334</v>
      </c>
      <c r="C26" s="102">
        <f t="shared" ref="C26" si="4">C27+C28</f>
        <v>820.7</v>
      </c>
      <c r="D26" s="216"/>
      <c r="E26" s="96"/>
    </row>
    <row r="27" spans="1:5" ht="24.75" customHeight="1" x14ac:dyDescent="0.2">
      <c r="A27" s="103"/>
      <c r="B27" s="104" t="s">
        <v>335</v>
      </c>
      <c r="C27" s="107">
        <v>493.7</v>
      </c>
      <c r="D27" s="216"/>
      <c r="E27" s="96"/>
    </row>
    <row r="28" spans="1:5" ht="24.75" customHeight="1" x14ac:dyDescent="0.2">
      <c r="A28" s="103"/>
      <c r="B28" s="104" t="s">
        <v>336</v>
      </c>
      <c r="C28" s="107">
        <v>327</v>
      </c>
      <c r="D28" s="216"/>
      <c r="E28" s="96"/>
    </row>
    <row r="29" spans="1:5" ht="24.75" customHeight="1" x14ac:dyDescent="0.2">
      <c r="A29" s="100">
        <v>11</v>
      </c>
      <c r="B29" s="109" t="s">
        <v>337</v>
      </c>
      <c r="C29" s="110">
        <f>SUM(C30:C31)</f>
        <v>2027</v>
      </c>
      <c r="D29" s="216"/>
      <c r="E29" s="96"/>
    </row>
    <row r="30" spans="1:5" ht="24.75" customHeight="1" x14ac:dyDescent="0.2">
      <c r="A30" s="103"/>
      <c r="B30" s="104" t="s">
        <v>338</v>
      </c>
      <c r="C30" s="107">
        <v>17</v>
      </c>
      <c r="D30" s="216"/>
      <c r="E30" s="96"/>
    </row>
    <row r="31" spans="1:5" ht="24.75" customHeight="1" x14ac:dyDescent="0.2">
      <c r="A31" s="103"/>
      <c r="B31" s="104" t="s">
        <v>339</v>
      </c>
      <c r="C31" s="107">
        <v>2010</v>
      </c>
      <c r="D31" s="216"/>
    </row>
    <row r="32" spans="1:5" ht="24.75" customHeight="1" x14ac:dyDescent="0.2">
      <c r="A32" s="100">
        <v>12</v>
      </c>
      <c r="B32" s="109" t="s">
        <v>340</v>
      </c>
      <c r="C32" s="110">
        <f>SUM(C33:C35)</f>
        <v>423</v>
      </c>
      <c r="D32" s="216"/>
    </row>
    <row r="33" spans="1:4" ht="24.75" customHeight="1" x14ac:dyDescent="0.2">
      <c r="A33" s="103"/>
      <c r="B33" s="104" t="s">
        <v>341</v>
      </c>
      <c r="C33" s="107">
        <f>30+269</f>
        <v>299</v>
      </c>
      <c r="D33" s="216"/>
    </row>
    <row r="34" spans="1:4" ht="24.75" customHeight="1" x14ac:dyDescent="0.2">
      <c r="A34" s="103"/>
      <c r="B34" s="104" t="s">
        <v>342</v>
      </c>
      <c r="C34" s="107">
        <v>20</v>
      </c>
      <c r="D34" s="216"/>
    </row>
    <row r="35" spans="1:4" ht="24.75" customHeight="1" x14ac:dyDescent="0.2">
      <c r="A35" s="103"/>
      <c r="B35" s="104" t="s">
        <v>343</v>
      </c>
      <c r="C35" s="107">
        <v>104</v>
      </c>
      <c r="D35" s="216"/>
    </row>
    <row r="36" spans="1:4" ht="24.75" customHeight="1" x14ac:dyDescent="0.2">
      <c r="A36" s="100">
        <v>13</v>
      </c>
      <c r="B36" s="101" t="s">
        <v>344</v>
      </c>
      <c r="C36" s="108">
        <f>C37+C38</f>
        <v>989.22</v>
      </c>
      <c r="D36" s="216"/>
    </row>
    <row r="37" spans="1:4" ht="24.75" customHeight="1" x14ac:dyDescent="0.2">
      <c r="A37" s="103"/>
      <c r="B37" s="104" t="s">
        <v>345</v>
      </c>
      <c r="C37" s="107">
        <v>712.82</v>
      </c>
      <c r="D37" s="216"/>
    </row>
    <row r="38" spans="1:4" ht="24.75" customHeight="1" x14ac:dyDescent="0.2">
      <c r="A38" s="103"/>
      <c r="B38" s="104" t="s">
        <v>346</v>
      </c>
      <c r="C38" s="107">
        <v>276.39999999999998</v>
      </c>
      <c r="D38" s="216"/>
    </row>
    <row r="39" spans="1:4" ht="24.75" customHeight="1" x14ac:dyDescent="0.2">
      <c r="A39" s="100">
        <v>14</v>
      </c>
      <c r="B39" s="101" t="s">
        <v>408</v>
      </c>
      <c r="C39" s="108">
        <f>C40+C41</f>
        <v>1209</v>
      </c>
      <c r="D39" s="216"/>
    </row>
    <row r="40" spans="1:4" ht="24.75" customHeight="1" x14ac:dyDescent="0.2">
      <c r="A40" s="103"/>
      <c r="B40" s="104" t="s">
        <v>347</v>
      </c>
      <c r="C40" s="107">
        <v>1134</v>
      </c>
      <c r="D40" s="216"/>
    </row>
    <row r="41" spans="1:4" ht="24.75" customHeight="1" x14ac:dyDescent="0.2">
      <c r="A41" s="103"/>
      <c r="B41" s="104" t="s">
        <v>348</v>
      </c>
      <c r="C41" s="107">
        <v>75</v>
      </c>
      <c r="D41" s="216"/>
    </row>
    <row r="42" spans="1:4" ht="24.75" customHeight="1" x14ac:dyDescent="0.2">
      <c r="A42" s="100">
        <v>15</v>
      </c>
      <c r="B42" s="101" t="s">
        <v>349</v>
      </c>
      <c r="C42" s="108">
        <f>SUM(C43:C48)</f>
        <v>1049.0999999999999</v>
      </c>
      <c r="D42" s="216"/>
    </row>
    <row r="43" spans="1:4" ht="24.75" customHeight="1" x14ac:dyDescent="0.2">
      <c r="A43" s="103"/>
      <c r="B43" s="106" t="s">
        <v>350</v>
      </c>
      <c r="C43" s="111">
        <v>509</v>
      </c>
      <c r="D43" s="216"/>
    </row>
    <row r="44" spans="1:4" ht="24.75" customHeight="1" x14ac:dyDescent="0.2">
      <c r="A44" s="103"/>
      <c r="B44" s="106" t="s">
        <v>351</v>
      </c>
      <c r="C44" s="111">
        <v>103</v>
      </c>
      <c r="D44" s="216"/>
    </row>
    <row r="45" spans="1:4" ht="24.75" customHeight="1" x14ac:dyDescent="0.2">
      <c r="A45" s="103"/>
      <c r="B45" s="106" t="s">
        <v>352</v>
      </c>
      <c r="C45" s="111">
        <v>100</v>
      </c>
      <c r="D45" s="216"/>
    </row>
    <row r="46" spans="1:4" ht="24.75" customHeight="1" x14ac:dyDescent="0.2">
      <c r="A46" s="103"/>
      <c r="B46" s="106" t="s">
        <v>353</v>
      </c>
      <c r="C46" s="111">
        <v>8</v>
      </c>
      <c r="D46" s="216"/>
    </row>
    <row r="47" spans="1:4" ht="24.75" customHeight="1" x14ac:dyDescent="0.2">
      <c r="A47" s="103"/>
      <c r="B47" s="106" t="s">
        <v>409</v>
      </c>
      <c r="C47" s="111">
        <v>74.400000000000006</v>
      </c>
      <c r="D47" s="216"/>
    </row>
    <row r="48" spans="1:4" ht="24.75" customHeight="1" x14ac:dyDescent="0.2">
      <c r="A48" s="103"/>
      <c r="B48" s="106" t="s">
        <v>354</v>
      </c>
      <c r="C48" s="111">
        <v>254.7</v>
      </c>
      <c r="D48" s="216"/>
    </row>
    <row r="49" spans="1:4" ht="24.75" customHeight="1" x14ac:dyDescent="0.2">
      <c r="A49" s="100">
        <v>16</v>
      </c>
      <c r="B49" s="109" t="s">
        <v>410</v>
      </c>
      <c r="C49" s="108">
        <f>SUM(C50:C77)</f>
        <v>10115</v>
      </c>
      <c r="D49" s="216"/>
    </row>
    <row r="50" spans="1:4" ht="24.75" customHeight="1" x14ac:dyDescent="0.2">
      <c r="A50" s="98"/>
      <c r="B50" s="104" t="s">
        <v>355</v>
      </c>
      <c r="C50" s="105">
        <f>3545+150</f>
        <v>3695</v>
      </c>
      <c r="D50" s="216"/>
    </row>
    <row r="51" spans="1:4" ht="24.75" customHeight="1" x14ac:dyDescent="0.2">
      <c r="A51" s="98"/>
      <c r="B51" s="104" t="s">
        <v>356</v>
      </c>
      <c r="C51" s="107">
        <v>544</v>
      </c>
      <c r="D51" s="216"/>
    </row>
    <row r="52" spans="1:4" ht="24.75" customHeight="1" x14ac:dyDescent="0.2">
      <c r="A52" s="98"/>
      <c r="B52" s="104" t="s">
        <v>357</v>
      </c>
      <c r="C52" s="107">
        <f>3525+192+351</f>
        <v>4068</v>
      </c>
      <c r="D52" s="216"/>
    </row>
    <row r="53" spans="1:4" ht="24.75" customHeight="1" x14ac:dyDescent="0.2">
      <c r="A53" s="98"/>
      <c r="B53" s="104" t="s">
        <v>358</v>
      </c>
      <c r="C53" s="112">
        <v>180</v>
      </c>
      <c r="D53" s="216"/>
    </row>
    <row r="54" spans="1:4" ht="24.75" customHeight="1" x14ac:dyDescent="0.2">
      <c r="A54" s="98"/>
      <c r="B54" s="104" t="s">
        <v>411</v>
      </c>
      <c r="C54" s="113">
        <v>450</v>
      </c>
      <c r="D54" s="216"/>
    </row>
    <row r="55" spans="1:4" ht="24.75" customHeight="1" x14ac:dyDescent="0.2">
      <c r="A55" s="98"/>
      <c r="B55" s="104" t="s">
        <v>359</v>
      </c>
      <c r="C55" s="105">
        <v>57</v>
      </c>
      <c r="D55" s="216"/>
    </row>
    <row r="56" spans="1:4" ht="24.75" customHeight="1" x14ac:dyDescent="0.2">
      <c r="A56" s="98"/>
      <c r="B56" s="104" t="s">
        <v>360</v>
      </c>
      <c r="C56" s="105">
        <v>44</v>
      </c>
      <c r="D56" s="216"/>
    </row>
    <row r="57" spans="1:4" ht="24.75" customHeight="1" x14ac:dyDescent="0.2">
      <c r="A57" s="98"/>
      <c r="B57" s="104" t="s">
        <v>361</v>
      </c>
      <c r="C57" s="105">
        <v>62</v>
      </c>
      <c r="D57" s="216"/>
    </row>
    <row r="58" spans="1:4" ht="24.75" customHeight="1" x14ac:dyDescent="0.2">
      <c r="A58" s="98"/>
      <c r="B58" s="104" t="s">
        <v>362</v>
      </c>
      <c r="C58" s="105">
        <v>65</v>
      </c>
      <c r="D58" s="216"/>
    </row>
    <row r="59" spans="1:4" ht="24.75" customHeight="1" x14ac:dyDescent="0.2">
      <c r="A59" s="98"/>
      <c r="B59" s="104" t="s">
        <v>132</v>
      </c>
      <c r="C59" s="105">
        <v>878</v>
      </c>
      <c r="D59" s="216"/>
    </row>
    <row r="60" spans="1:4" ht="24.75" customHeight="1" x14ac:dyDescent="0.2">
      <c r="A60" s="98"/>
      <c r="B60" s="104" t="s">
        <v>363</v>
      </c>
      <c r="C60" s="105">
        <v>43</v>
      </c>
      <c r="D60" s="216"/>
    </row>
    <row r="61" spans="1:4" ht="24.75" customHeight="1" x14ac:dyDescent="0.2">
      <c r="A61" s="98"/>
      <c r="B61" s="104" t="s">
        <v>364</v>
      </c>
      <c r="C61" s="105">
        <v>15</v>
      </c>
      <c r="D61" s="216"/>
    </row>
    <row r="62" spans="1:4" ht="24.75" customHeight="1" x14ac:dyDescent="0.2">
      <c r="A62" s="98"/>
      <c r="B62" s="104" t="s">
        <v>365</v>
      </c>
      <c r="C62" s="105">
        <v>7</v>
      </c>
      <c r="D62" s="216"/>
    </row>
    <row r="63" spans="1:4" ht="24.75" customHeight="1" x14ac:dyDescent="0.2">
      <c r="A63" s="98"/>
      <c r="B63" s="104" t="s">
        <v>366</v>
      </c>
      <c r="C63" s="105">
        <v>7</v>
      </c>
      <c r="D63" s="216"/>
    </row>
    <row r="64" spans="1:4" ht="24.75" customHeight="1" x14ac:dyDescent="0.2">
      <c r="A64" s="98"/>
      <c r="B64" s="104" t="s">
        <v>367</v>
      </c>
      <c r="C64" s="105">
        <v>0</v>
      </c>
      <c r="D64" s="216"/>
    </row>
    <row r="65" spans="1:4" ht="24.75" customHeight="1" x14ac:dyDescent="0.2">
      <c r="A65" s="98"/>
      <c r="B65" s="104" t="s">
        <v>368</v>
      </c>
      <c r="C65" s="105">
        <v>0</v>
      </c>
      <c r="D65" s="216"/>
    </row>
    <row r="66" spans="1:4" ht="24.75" customHeight="1" x14ac:dyDescent="0.2">
      <c r="A66" s="98"/>
      <c r="B66" s="104" t="s">
        <v>369</v>
      </c>
      <c r="C66" s="105">
        <v>0</v>
      </c>
      <c r="D66" s="216"/>
    </row>
    <row r="67" spans="1:4" ht="24.75" customHeight="1" x14ac:dyDescent="0.2">
      <c r="A67" s="98"/>
      <c r="B67" s="104" t="s">
        <v>370</v>
      </c>
      <c r="C67" s="105">
        <v>0</v>
      </c>
      <c r="D67" s="216"/>
    </row>
    <row r="68" spans="1:4" ht="24.75" customHeight="1" x14ac:dyDescent="0.2">
      <c r="A68" s="98"/>
      <c r="B68" s="104" t="s">
        <v>371</v>
      </c>
      <c r="C68" s="105">
        <v>0</v>
      </c>
      <c r="D68" s="216"/>
    </row>
    <row r="69" spans="1:4" ht="24.75" customHeight="1" x14ac:dyDescent="0.2">
      <c r="A69" s="98"/>
      <c r="B69" s="104" t="s">
        <v>372</v>
      </c>
      <c r="C69" s="105">
        <v>0</v>
      </c>
      <c r="D69" s="216"/>
    </row>
    <row r="70" spans="1:4" ht="24.75" customHeight="1" x14ac:dyDescent="0.2">
      <c r="A70" s="98"/>
      <c r="B70" s="104" t="s">
        <v>373</v>
      </c>
      <c r="C70" s="105">
        <v>0</v>
      </c>
      <c r="D70" s="216"/>
    </row>
    <row r="71" spans="1:4" ht="24.75" customHeight="1" x14ac:dyDescent="0.2">
      <c r="A71" s="98"/>
      <c r="B71" s="104" t="s">
        <v>374</v>
      </c>
      <c r="C71" s="105">
        <v>0</v>
      </c>
      <c r="D71" s="216"/>
    </row>
    <row r="72" spans="1:4" ht="24.75" customHeight="1" x14ac:dyDescent="0.2">
      <c r="A72" s="98"/>
      <c r="B72" s="104" t="s">
        <v>375</v>
      </c>
      <c r="C72" s="105">
        <v>0</v>
      </c>
      <c r="D72" s="216"/>
    </row>
    <row r="73" spans="1:4" ht="24.75" customHeight="1" x14ac:dyDescent="0.2">
      <c r="A73" s="98"/>
      <c r="B73" s="104" t="s">
        <v>376</v>
      </c>
      <c r="C73" s="105">
        <v>0</v>
      </c>
      <c r="D73" s="216"/>
    </row>
    <row r="74" spans="1:4" ht="24.75" customHeight="1" x14ac:dyDescent="0.2">
      <c r="A74" s="98"/>
      <c r="B74" s="104" t="s">
        <v>377</v>
      </c>
      <c r="C74" s="107">
        <v>0</v>
      </c>
      <c r="D74" s="216"/>
    </row>
    <row r="75" spans="1:4" ht="24.75" customHeight="1" x14ac:dyDescent="0.2">
      <c r="A75" s="98"/>
      <c r="B75" s="104" t="s">
        <v>378</v>
      </c>
      <c r="C75" s="107">
        <v>0</v>
      </c>
      <c r="D75" s="216"/>
    </row>
    <row r="76" spans="1:4" ht="24.75" customHeight="1" x14ac:dyDescent="0.2">
      <c r="A76" s="98"/>
      <c r="B76" s="104" t="s">
        <v>379</v>
      </c>
      <c r="C76" s="107">
        <v>0</v>
      </c>
      <c r="D76" s="216"/>
    </row>
    <row r="77" spans="1:4" ht="24.75" customHeight="1" x14ac:dyDescent="0.2">
      <c r="A77" s="98"/>
      <c r="B77" s="104" t="s">
        <v>380</v>
      </c>
      <c r="C77" s="107">
        <v>0</v>
      </c>
      <c r="D77" s="216"/>
    </row>
    <row r="78" spans="1:4" ht="24.75" customHeight="1" x14ac:dyDescent="0.2">
      <c r="A78" s="100">
        <v>17</v>
      </c>
      <c r="B78" s="101" t="s">
        <v>381</v>
      </c>
      <c r="C78" s="108">
        <f>SUM(C79:C94)</f>
        <v>21262</v>
      </c>
      <c r="D78" s="216"/>
    </row>
    <row r="79" spans="1:4" ht="24.75" customHeight="1" x14ac:dyDescent="0.2">
      <c r="A79" s="114"/>
      <c r="B79" s="106" t="s">
        <v>448</v>
      </c>
      <c r="C79" s="115">
        <v>533</v>
      </c>
      <c r="D79" s="216"/>
    </row>
    <row r="80" spans="1:4" ht="24.75" customHeight="1" x14ac:dyDescent="0.2">
      <c r="A80" s="114"/>
      <c r="B80" s="106" t="s">
        <v>449</v>
      </c>
      <c r="C80" s="115">
        <v>892</v>
      </c>
      <c r="D80" s="216"/>
    </row>
    <row r="81" spans="1:4" ht="24.75" customHeight="1" x14ac:dyDescent="0.2">
      <c r="A81" s="114"/>
      <c r="B81" s="106" t="s">
        <v>450</v>
      </c>
      <c r="C81" s="115">
        <v>4880</v>
      </c>
      <c r="D81" s="216"/>
    </row>
    <row r="82" spans="1:4" ht="24.75" customHeight="1" x14ac:dyDescent="0.2">
      <c r="A82" s="114"/>
      <c r="B82" s="106" t="s">
        <v>451</v>
      </c>
      <c r="C82" s="115">
        <v>400</v>
      </c>
      <c r="D82" s="216"/>
    </row>
    <row r="83" spans="1:4" ht="24.75" customHeight="1" x14ac:dyDescent="0.2">
      <c r="A83" s="114"/>
      <c r="B83" s="106" t="s">
        <v>452</v>
      </c>
      <c r="C83" s="115">
        <v>1026</v>
      </c>
      <c r="D83" s="216"/>
    </row>
    <row r="84" spans="1:4" ht="24.75" customHeight="1" x14ac:dyDescent="0.2">
      <c r="A84" s="114"/>
      <c r="B84" s="106" t="s">
        <v>453</v>
      </c>
      <c r="C84" s="115">
        <v>68</v>
      </c>
      <c r="D84" s="216"/>
    </row>
    <row r="85" spans="1:4" ht="24.75" customHeight="1" x14ac:dyDescent="0.2">
      <c r="A85" s="114"/>
      <c r="B85" s="106" t="s">
        <v>382</v>
      </c>
      <c r="C85" s="107">
        <v>11744</v>
      </c>
      <c r="D85" s="216"/>
    </row>
    <row r="86" spans="1:4" ht="24.75" customHeight="1" x14ac:dyDescent="0.2">
      <c r="A86" s="114"/>
      <c r="B86" s="106" t="s">
        <v>454</v>
      </c>
      <c r="C86" s="115">
        <v>72</v>
      </c>
      <c r="D86" s="216"/>
    </row>
    <row r="87" spans="1:4" ht="24.75" customHeight="1" x14ac:dyDescent="0.2">
      <c r="A87" s="114"/>
      <c r="B87" s="106" t="s">
        <v>455</v>
      </c>
      <c r="C87" s="115">
        <v>32</v>
      </c>
      <c r="D87" s="216"/>
    </row>
    <row r="88" spans="1:4" ht="24.75" customHeight="1" x14ac:dyDescent="0.2">
      <c r="A88" s="114"/>
      <c r="B88" s="106" t="s">
        <v>456</v>
      </c>
      <c r="C88" s="115">
        <v>104</v>
      </c>
      <c r="D88" s="216"/>
    </row>
    <row r="89" spans="1:4" ht="24.75" customHeight="1" x14ac:dyDescent="0.2">
      <c r="A89" s="114"/>
      <c r="B89" s="106" t="s">
        <v>457</v>
      </c>
      <c r="C89" s="115">
        <v>55</v>
      </c>
      <c r="D89" s="216"/>
    </row>
    <row r="90" spans="1:4" ht="24.75" customHeight="1" x14ac:dyDescent="0.2">
      <c r="A90" s="114"/>
      <c r="B90" s="106" t="s">
        <v>458</v>
      </c>
      <c r="C90" s="115">
        <v>69</v>
      </c>
      <c r="D90" s="216"/>
    </row>
    <row r="91" spans="1:4" ht="24.75" customHeight="1" x14ac:dyDescent="0.2">
      <c r="A91" s="114"/>
      <c r="B91" s="106" t="s">
        <v>459</v>
      </c>
      <c r="C91" s="115">
        <v>45</v>
      </c>
      <c r="D91" s="216"/>
    </row>
    <row r="92" spans="1:4" ht="24.75" customHeight="1" x14ac:dyDescent="0.2">
      <c r="A92" s="114"/>
      <c r="B92" s="106" t="s">
        <v>460</v>
      </c>
      <c r="C92" s="115">
        <v>156</v>
      </c>
      <c r="D92" s="216"/>
    </row>
    <row r="93" spans="1:4" ht="24.75" customHeight="1" x14ac:dyDescent="0.2">
      <c r="A93" s="114"/>
      <c r="B93" s="106" t="s">
        <v>461</v>
      </c>
      <c r="C93" s="115">
        <v>248</v>
      </c>
      <c r="D93" s="216"/>
    </row>
    <row r="94" spans="1:4" ht="24.75" customHeight="1" x14ac:dyDescent="0.2">
      <c r="A94" s="114"/>
      <c r="B94" s="106" t="s">
        <v>383</v>
      </c>
      <c r="C94" s="115">
        <v>938</v>
      </c>
      <c r="D94" s="216"/>
    </row>
    <row r="95" spans="1:4" ht="24.75" customHeight="1" x14ac:dyDescent="0.2">
      <c r="A95" s="116"/>
      <c r="B95" s="59"/>
      <c r="C95" s="59"/>
      <c r="D95" s="59"/>
    </row>
  </sheetData>
  <mergeCells count="4">
    <mergeCell ref="A1:A2"/>
    <mergeCell ref="B1:B2"/>
    <mergeCell ref="D1:D3"/>
    <mergeCell ref="D4:D94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2"/>
  <sheetViews>
    <sheetView workbookViewId="0">
      <selection activeCell="K9" sqref="K9"/>
    </sheetView>
  </sheetViews>
  <sheetFormatPr defaultRowHeight="12.75" x14ac:dyDescent="0.2"/>
  <cols>
    <col min="1" max="2" width="9.140625" style="58"/>
    <col min="3" max="3" width="25.85546875" style="58" customWidth="1"/>
    <col min="4" max="4" width="16" style="58" customWidth="1"/>
    <col min="5" max="5" width="21.5703125" style="58" customWidth="1"/>
    <col min="6" max="6" width="15.140625" style="58" customWidth="1"/>
    <col min="7" max="16384" width="9.140625" style="58"/>
  </cols>
  <sheetData>
    <row r="4" spans="2:6" x14ac:dyDescent="0.2">
      <c r="B4" s="220" t="s">
        <v>462</v>
      </c>
      <c r="C4" s="221"/>
      <c r="D4" s="221"/>
      <c r="E4" s="221"/>
      <c r="F4" s="217" t="s">
        <v>465</v>
      </c>
    </row>
    <row r="5" spans="2:6" ht="14.25" customHeight="1" x14ac:dyDescent="0.2">
      <c r="B5" s="222" t="s">
        <v>384</v>
      </c>
      <c r="C5" s="222" t="s">
        <v>385</v>
      </c>
      <c r="D5" s="222" t="s">
        <v>386</v>
      </c>
      <c r="E5" s="223" t="s">
        <v>387</v>
      </c>
      <c r="F5" s="218"/>
    </row>
    <row r="6" spans="2:6" ht="12.75" customHeight="1" x14ac:dyDescent="0.2">
      <c r="B6" s="222"/>
      <c r="C6" s="222"/>
      <c r="D6" s="222"/>
      <c r="E6" s="223"/>
      <c r="F6" s="218"/>
    </row>
    <row r="7" spans="2:6" x14ac:dyDescent="0.2">
      <c r="B7" s="222"/>
      <c r="C7" s="222"/>
      <c r="D7" s="222"/>
      <c r="E7" s="118" t="s">
        <v>388</v>
      </c>
      <c r="F7" s="219"/>
    </row>
    <row r="8" spans="2:6" ht="64.5" customHeight="1" thickBot="1" x14ac:dyDescent="0.25">
      <c r="B8" s="118">
        <v>1</v>
      </c>
      <c r="C8" s="92" t="s">
        <v>389</v>
      </c>
      <c r="D8" s="92">
        <v>1374.4</v>
      </c>
      <c r="E8" s="92" t="s">
        <v>390</v>
      </c>
      <c r="F8" s="138" t="s">
        <v>463</v>
      </c>
    </row>
    <row r="9" spans="2:6" ht="72" customHeight="1" thickBot="1" x14ac:dyDescent="0.25">
      <c r="B9" s="118">
        <v>2</v>
      </c>
      <c r="C9" s="121" t="s">
        <v>391</v>
      </c>
      <c r="D9" s="92">
        <v>1607.5</v>
      </c>
      <c r="E9" s="92" t="s">
        <v>390</v>
      </c>
      <c r="F9" s="138" t="s">
        <v>463</v>
      </c>
    </row>
    <row r="10" spans="2:6" ht="67.5" customHeight="1" x14ac:dyDescent="0.2">
      <c r="B10" s="118">
        <v>3</v>
      </c>
      <c r="C10" s="121" t="s">
        <v>392</v>
      </c>
      <c r="D10" s="123">
        <v>929</v>
      </c>
      <c r="E10" s="92" t="s">
        <v>390</v>
      </c>
      <c r="F10" s="139" t="s">
        <v>463</v>
      </c>
    </row>
    <row r="11" spans="2:6" x14ac:dyDescent="0.2">
      <c r="B11" s="118"/>
      <c r="C11" s="118" t="s">
        <v>393</v>
      </c>
      <c r="D11" s="122">
        <f>SUM(D8:D10)</f>
        <v>3910.9</v>
      </c>
      <c r="E11" s="118"/>
      <c r="F11" s="59"/>
    </row>
    <row r="12" spans="2:6" x14ac:dyDescent="0.2">
      <c r="B12" s="92"/>
      <c r="C12" s="119"/>
      <c r="D12" s="119"/>
      <c r="E12" s="119"/>
      <c r="F12" s="59"/>
    </row>
  </sheetData>
  <mergeCells count="6">
    <mergeCell ref="F4:F7"/>
    <mergeCell ref="B4:E4"/>
    <mergeCell ref="B5:B7"/>
    <mergeCell ref="C5:C7"/>
    <mergeCell ref="D5:D7"/>
    <mergeCell ref="E5: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workbookViewId="0">
      <selection activeCell="F4" sqref="F4"/>
    </sheetView>
  </sheetViews>
  <sheetFormatPr defaultRowHeight="12.75" x14ac:dyDescent="0.2"/>
  <cols>
    <col min="1" max="2" width="9.140625" style="58"/>
    <col min="3" max="3" width="14.140625" style="58" customWidth="1"/>
    <col min="4" max="4" width="41.5703125" style="58" customWidth="1"/>
    <col min="5" max="5" width="17.42578125" style="58" customWidth="1"/>
    <col min="6" max="6" width="19" style="58" customWidth="1"/>
    <col min="7" max="16384" width="9.140625" style="58"/>
  </cols>
  <sheetData>
    <row r="2" spans="2:6" x14ac:dyDescent="0.2">
      <c r="D2" s="124" t="s">
        <v>442</v>
      </c>
    </row>
    <row r="4" spans="2:6" ht="25.5" x14ac:dyDescent="0.2">
      <c r="B4" s="125" t="s">
        <v>416</v>
      </c>
      <c r="C4" s="125" t="s">
        <v>417</v>
      </c>
      <c r="D4" s="126" t="s">
        <v>418</v>
      </c>
      <c r="E4" s="127" t="s">
        <v>443</v>
      </c>
      <c r="F4" s="29" t="s">
        <v>464</v>
      </c>
    </row>
    <row r="5" spans="2:6" ht="27.75" customHeight="1" thickBot="1" x14ac:dyDescent="0.25">
      <c r="B5" s="128" t="s">
        <v>419</v>
      </c>
      <c r="C5" s="129" t="s">
        <v>420</v>
      </c>
      <c r="D5" s="120" t="s">
        <v>432</v>
      </c>
      <c r="E5" s="130">
        <v>9</v>
      </c>
      <c r="F5" s="138" t="s">
        <v>463</v>
      </c>
    </row>
    <row r="6" spans="2:6" ht="31.5" customHeight="1" thickBot="1" x14ac:dyDescent="0.25">
      <c r="B6" s="128" t="s">
        <v>421</v>
      </c>
      <c r="C6" s="129" t="s">
        <v>420</v>
      </c>
      <c r="D6" s="120" t="s">
        <v>433</v>
      </c>
      <c r="E6" s="130">
        <v>9</v>
      </c>
      <c r="F6" s="138" t="s">
        <v>463</v>
      </c>
    </row>
    <row r="7" spans="2:6" ht="31.5" customHeight="1" thickBot="1" x14ac:dyDescent="0.25">
      <c r="B7" s="128" t="s">
        <v>422</v>
      </c>
      <c r="C7" s="129" t="s">
        <v>420</v>
      </c>
      <c r="D7" s="120" t="s">
        <v>431</v>
      </c>
      <c r="E7" s="131">
        <v>100</v>
      </c>
      <c r="F7" s="138" t="s">
        <v>463</v>
      </c>
    </row>
    <row r="8" spans="2:6" ht="13.5" thickBot="1" x14ac:dyDescent="0.25">
      <c r="B8" s="128" t="s">
        <v>423</v>
      </c>
      <c r="C8" s="129" t="s">
        <v>420</v>
      </c>
      <c r="D8" s="120" t="s">
        <v>434</v>
      </c>
      <c r="E8" s="131">
        <v>100</v>
      </c>
      <c r="F8" s="138" t="s">
        <v>463</v>
      </c>
    </row>
    <row r="9" spans="2:6" ht="13.5" thickBot="1" x14ac:dyDescent="0.25">
      <c r="B9" s="128" t="s">
        <v>424</v>
      </c>
      <c r="C9" s="129" t="s">
        <v>420</v>
      </c>
      <c r="D9" s="120" t="s">
        <v>435</v>
      </c>
      <c r="E9" s="131">
        <v>17</v>
      </c>
      <c r="F9" s="138" t="s">
        <v>463</v>
      </c>
    </row>
    <row r="10" spans="2:6" ht="13.5" thickBot="1" x14ac:dyDescent="0.25">
      <c r="B10" s="128" t="s">
        <v>425</v>
      </c>
      <c r="C10" s="129" t="s">
        <v>420</v>
      </c>
      <c r="D10" s="120" t="s">
        <v>436</v>
      </c>
      <c r="E10" s="131">
        <v>130</v>
      </c>
      <c r="F10" s="138" t="s">
        <v>463</v>
      </c>
    </row>
    <row r="11" spans="2:6" ht="26.25" thickBot="1" x14ac:dyDescent="0.25">
      <c r="B11" s="128" t="s">
        <v>426</v>
      </c>
      <c r="C11" s="129" t="s">
        <v>420</v>
      </c>
      <c r="D11" s="132" t="s">
        <v>437</v>
      </c>
      <c r="E11" s="131">
        <v>220</v>
      </c>
      <c r="F11" s="138" t="s">
        <v>463</v>
      </c>
    </row>
    <row r="12" spans="2:6" ht="13.5" thickBot="1" x14ac:dyDescent="0.25">
      <c r="B12" s="128" t="s">
        <v>427</v>
      </c>
      <c r="C12" s="129" t="s">
        <v>420</v>
      </c>
      <c r="D12" s="132" t="s">
        <v>438</v>
      </c>
      <c r="E12" s="133" t="s">
        <v>423</v>
      </c>
      <c r="F12" s="138" t="s">
        <v>463</v>
      </c>
    </row>
    <row r="13" spans="2:6" ht="13.5" thickBot="1" x14ac:dyDescent="0.25">
      <c r="B13" s="128" t="s">
        <v>428</v>
      </c>
      <c r="C13" s="129" t="s">
        <v>420</v>
      </c>
      <c r="D13" s="132" t="s">
        <v>439</v>
      </c>
      <c r="E13" s="134">
        <v>7</v>
      </c>
      <c r="F13" s="138" t="s">
        <v>463</v>
      </c>
    </row>
    <row r="14" spans="2:6" ht="13.5" thickBot="1" x14ac:dyDescent="0.25">
      <c r="B14" s="128" t="s">
        <v>429</v>
      </c>
      <c r="C14" s="129" t="s">
        <v>420</v>
      </c>
      <c r="D14" s="132" t="s">
        <v>440</v>
      </c>
      <c r="E14" s="134">
        <v>7</v>
      </c>
      <c r="F14" s="138" t="s">
        <v>463</v>
      </c>
    </row>
    <row r="15" spans="2:6" x14ac:dyDescent="0.2">
      <c r="B15" s="128" t="s">
        <v>430</v>
      </c>
      <c r="C15" s="129" t="s">
        <v>420</v>
      </c>
      <c r="D15" s="132" t="s">
        <v>441</v>
      </c>
      <c r="E15" s="134">
        <v>9</v>
      </c>
      <c r="F15" s="139" t="s">
        <v>463</v>
      </c>
    </row>
    <row r="16" spans="2:6" x14ac:dyDescent="0.2">
      <c r="B16" s="135"/>
      <c r="C16" s="135"/>
      <c r="D16" s="136" t="s">
        <v>393</v>
      </c>
      <c r="E16" s="137">
        <f>SUM(E5:E15)</f>
        <v>608</v>
      </c>
      <c r="F16" s="59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3"/>
  <sheetViews>
    <sheetView workbookViewId="0">
      <selection activeCell="G40" sqref="G40"/>
    </sheetView>
  </sheetViews>
  <sheetFormatPr defaultRowHeight="12.75" x14ac:dyDescent="0.2"/>
  <cols>
    <col min="1" max="1" width="9.140625" style="58"/>
    <col min="2" max="2" width="6.5703125" style="58" customWidth="1"/>
    <col min="3" max="3" width="60.7109375" style="58" customWidth="1"/>
    <col min="4" max="4" width="30" style="58" customWidth="1"/>
    <col min="5" max="5" width="18.42578125" style="58" customWidth="1"/>
    <col min="6" max="16384" width="9.140625" style="58"/>
  </cols>
  <sheetData>
    <row r="4" spans="2:5" x14ac:dyDescent="0.2">
      <c r="C4" s="58" t="s">
        <v>468</v>
      </c>
    </row>
    <row r="6" spans="2:5" x14ac:dyDescent="0.2">
      <c r="B6" s="125" t="s">
        <v>416</v>
      </c>
      <c r="C6" s="125" t="s">
        <v>385</v>
      </c>
      <c r="D6" s="140" t="s">
        <v>469</v>
      </c>
      <c r="E6" s="127" t="s">
        <v>470</v>
      </c>
    </row>
    <row r="7" spans="2:5" x14ac:dyDescent="0.2">
      <c r="B7" s="128" t="s">
        <v>419</v>
      </c>
      <c r="C7" s="129" t="s">
        <v>471</v>
      </c>
      <c r="D7" s="120" t="s">
        <v>472</v>
      </c>
      <c r="E7" s="131">
        <v>1</v>
      </c>
    </row>
    <row r="8" spans="2:5" x14ac:dyDescent="0.2">
      <c r="B8" s="128" t="s">
        <v>479</v>
      </c>
      <c r="C8" s="129" t="s">
        <v>473</v>
      </c>
      <c r="D8" s="120" t="s">
        <v>472</v>
      </c>
      <c r="E8" s="131">
        <v>2</v>
      </c>
    </row>
    <row r="9" spans="2:5" x14ac:dyDescent="0.2">
      <c r="B9" s="128" t="s">
        <v>421</v>
      </c>
      <c r="C9" s="129" t="s">
        <v>474</v>
      </c>
      <c r="D9" s="120" t="s">
        <v>475</v>
      </c>
      <c r="E9" s="131">
        <v>1</v>
      </c>
    </row>
    <row r="10" spans="2:5" x14ac:dyDescent="0.2">
      <c r="B10" s="128" t="s">
        <v>422</v>
      </c>
      <c r="C10" s="129" t="s">
        <v>476</v>
      </c>
      <c r="D10" s="120" t="s">
        <v>475</v>
      </c>
      <c r="E10" s="131">
        <v>1</v>
      </c>
    </row>
    <row r="11" spans="2:5" x14ac:dyDescent="0.2">
      <c r="B11" s="128" t="s">
        <v>423</v>
      </c>
      <c r="C11" s="129" t="s">
        <v>477</v>
      </c>
      <c r="D11" s="120" t="s">
        <v>475</v>
      </c>
      <c r="E11" s="133">
        <v>1</v>
      </c>
    </row>
    <row r="12" spans="2:5" x14ac:dyDescent="0.2">
      <c r="B12" s="128" t="s">
        <v>424</v>
      </c>
      <c r="C12" s="129" t="s">
        <v>478</v>
      </c>
      <c r="D12" s="120" t="s">
        <v>475</v>
      </c>
      <c r="E12" s="133">
        <v>1</v>
      </c>
    </row>
    <row r="13" spans="2:5" x14ac:dyDescent="0.2">
      <c r="B13" s="135"/>
      <c r="C13" s="135"/>
      <c r="D13" s="136" t="s">
        <v>393</v>
      </c>
      <c r="E13" s="137">
        <f>SUM(E7:E12)</f>
        <v>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2"/>
  <sheetViews>
    <sheetView workbookViewId="0">
      <selection activeCell="J2" sqref="J2:L5"/>
    </sheetView>
  </sheetViews>
  <sheetFormatPr defaultRowHeight="12.75" x14ac:dyDescent="0.2"/>
  <cols>
    <col min="1" max="1" width="3.7109375" style="23" customWidth="1"/>
    <col min="2" max="2" width="12.85546875" style="23" customWidth="1"/>
    <col min="3" max="3" width="11.28515625" style="23" customWidth="1"/>
    <col min="4" max="4" width="12.28515625" style="23" customWidth="1"/>
    <col min="5" max="5" width="8.5703125" style="23" customWidth="1"/>
    <col min="6" max="6" width="7" style="23" customWidth="1"/>
    <col min="7" max="7" width="10.7109375" style="23" customWidth="1"/>
    <col min="8" max="16384" width="9.140625" style="23"/>
  </cols>
  <sheetData>
    <row r="1" spans="1:84" ht="53.25" customHeight="1" thickBot="1" x14ac:dyDescent="0.25">
      <c r="A1" s="143" t="s">
        <v>21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</row>
    <row r="2" spans="1:84" ht="13.5" customHeight="1" x14ac:dyDescent="0.2">
      <c r="A2" s="144" t="s">
        <v>24</v>
      </c>
      <c r="B2" s="144" t="s">
        <v>25</v>
      </c>
      <c r="C2" s="144" t="s">
        <v>10</v>
      </c>
      <c r="D2" s="144" t="s">
        <v>26</v>
      </c>
      <c r="E2" s="144" t="s">
        <v>0</v>
      </c>
      <c r="F2" s="144" t="s">
        <v>1</v>
      </c>
      <c r="G2" s="144" t="s">
        <v>2</v>
      </c>
      <c r="H2" s="147" t="s">
        <v>11</v>
      </c>
      <c r="I2" s="141" t="s">
        <v>12</v>
      </c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</row>
    <row r="3" spans="1:84" ht="13.5" customHeight="1" x14ac:dyDescent="0.2">
      <c r="A3" s="145"/>
      <c r="B3" s="145"/>
      <c r="C3" s="145"/>
      <c r="D3" s="145"/>
      <c r="E3" s="145"/>
      <c r="F3" s="145"/>
      <c r="G3" s="145"/>
      <c r="H3" s="148"/>
      <c r="I3" s="142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</row>
    <row r="4" spans="1:84" ht="98.25" customHeight="1" x14ac:dyDescent="0.2">
      <c r="A4" s="146"/>
      <c r="B4" s="146"/>
      <c r="C4" s="146"/>
      <c r="D4" s="146"/>
      <c r="E4" s="146"/>
      <c r="F4" s="146"/>
      <c r="G4" s="146"/>
      <c r="H4" s="148"/>
      <c r="I4" s="148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</row>
    <row r="5" spans="1:84" x14ac:dyDescent="0.2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</row>
    <row r="6" spans="1:84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84" x14ac:dyDescent="0.2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84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84" x14ac:dyDescent="0.2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84" x14ac:dyDescent="0.2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84" x14ac:dyDescent="0.2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84" x14ac:dyDescent="0.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</row>
  </sheetData>
  <mergeCells count="10">
    <mergeCell ref="I2:I4"/>
    <mergeCell ref="A1:L1"/>
    <mergeCell ref="A2:A4"/>
    <mergeCell ref="B2:B4"/>
    <mergeCell ref="C2:C4"/>
    <mergeCell ref="D2:D4"/>
    <mergeCell ref="E2:E4"/>
    <mergeCell ref="F2:F4"/>
    <mergeCell ref="G2:G4"/>
    <mergeCell ref="H2:H4"/>
  </mergeCells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2"/>
  <sheetViews>
    <sheetView workbookViewId="0">
      <selection activeCell="J2" sqref="J2:N5"/>
    </sheetView>
  </sheetViews>
  <sheetFormatPr defaultRowHeight="12.75" x14ac:dyDescent="0.2"/>
  <cols>
    <col min="1" max="1" width="3.7109375" style="23" customWidth="1"/>
    <col min="2" max="2" width="12.85546875" style="23" customWidth="1"/>
    <col min="3" max="3" width="11.28515625" style="23" customWidth="1"/>
    <col min="4" max="4" width="12.28515625" style="23" customWidth="1"/>
    <col min="5" max="5" width="8.5703125" style="23" customWidth="1"/>
    <col min="6" max="6" width="7" style="23" customWidth="1"/>
    <col min="7" max="7" width="10.7109375" style="23" customWidth="1"/>
    <col min="8" max="16384" width="9.140625" style="23"/>
  </cols>
  <sheetData>
    <row r="1" spans="1:86" ht="47.25" customHeight="1" thickBot="1" x14ac:dyDescent="0.25">
      <c r="A1" s="1"/>
      <c r="B1" s="149" t="s">
        <v>21</v>
      </c>
      <c r="C1" s="149"/>
      <c r="D1" s="149"/>
      <c r="E1" s="149"/>
      <c r="F1" s="149"/>
      <c r="G1" s="149"/>
      <c r="H1" s="149"/>
      <c r="I1" s="149"/>
      <c r="J1" s="143"/>
      <c r="K1" s="143"/>
      <c r="L1" s="143"/>
      <c r="M1" s="143"/>
      <c r="N1" s="143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</row>
    <row r="2" spans="1:86" ht="13.5" customHeight="1" x14ac:dyDescent="0.2">
      <c r="A2" s="144" t="s">
        <v>24</v>
      </c>
      <c r="B2" s="144" t="s">
        <v>25</v>
      </c>
      <c r="C2" s="144" t="s">
        <v>10</v>
      </c>
      <c r="D2" s="144" t="s">
        <v>26</v>
      </c>
      <c r="E2" s="144" t="s">
        <v>0</v>
      </c>
      <c r="F2" s="144" t="s">
        <v>1</v>
      </c>
      <c r="G2" s="144" t="s">
        <v>2</v>
      </c>
      <c r="H2" s="147" t="s">
        <v>11</v>
      </c>
      <c r="I2" s="147" t="s">
        <v>12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</row>
    <row r="3" spans="1:86" ht="13.5" customHeight="1" x14ac:dyDescent="0.2">
      <c r="A3" s="145"/>
      <c r="B3" s="145"/>
      <c r="C3" s="145"/>
      <c r="D3" s="145"/>
      <c r="E3" s="145"/>
      <c r="F3" s="145"/>
      <c r="G3" s="145"/>
      <c r="H3" s="148"/>
      <c r="I3" s="148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</row>
    <row r="4" spans="1:86" ht="98.25" customHeight="1" x14ac:dyDescent="0.2">
      <c r="A4" s="146"/>
      <c r="B4" s="146"/>
      <c r="C4" s="146"/>
      <c r="D4" s="146"/>
      <c r="E4" s="146"/>
      <c r="F4" s="146"/>
      <c r="G4" s="146"/>
      <c r="H4" s="148"/>
      <c r="I4" s="148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</row>
    <row r="5" spans="1:86" x14ac:dyDescent="0.2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</row>
    <row r="6" spans="1:86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86" x14ac:dyDescent="0.2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86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86" x14ac:dyDescent="0.2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86" x14ac:dyDescent="0.2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86" x14ac:dyDescent="0.2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86" x14ac:dyDescent="0.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</sheetData>
  <mergeCells count="10">
    <mergeCell ref="I2:I4"/>
    <mergeCell ref="B1:N1"/>
    <mergeCell ref="A2:A4"/>
    <mergeCell ref="B2:B4"/>
    <mergeCell ref="C2:C4"/>
    <mergeCell ref="D2:D4"/>
    <mergeCell ref="E2:E4"/>
    <mergeCell ref="F2:F4"/>
    <mergeCell ref="G2:G4"/>
    <mergeCell ref="H2:H4"/>
  </mergeCells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5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12.85546875" customWidth="1"/>
    <col min="3" max="3" width="11.28515625" customWidth="1"/>
    <col min="4" max="4" width="12.28515625" customWidth="1"/>
    <col min="5" max="5" width="8.5703125" customWidth="1"/>
    <col min="6" max="6" width="7" customWidth="1"/>
    <col min="7" max="7" width="10.7109375" customWidth="1"/>
    <col min="12" max="13" width="10.42578125" customWidth="1"/>
    <col min="17" max="17" width="10.28515625" customWidth="1"/>
  </cols>
  <sheetData>
    <row r="1" spans="1:102" ht="32.25" customHeight="1" thickBot="1" x14ac:dyDescent="0.25">
      <c r="A1" s="1"/>
      <c r="B1" s="143" t="s">
        <v>21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</row>
    <row r="2" spans="1:102" ht="13.5" thickBot="1" x14ac:dyDescent="0.25">
      <c r="A2" s="144" t="s">
        <v>24</v>
      </c>
      <c r="B2" s="144" t="s">
        <v>25</v>
      </c>
      <c r="C2" s="144" t="s">
        <v>10</v>
      </c>
      <c r="D2" s="144" t="s">
        <v>26</v>
      </c>
      <c r="E2" s="144" t="s">
        <v>0</v>
      </c>
      <c r="F2" s="144" t="s">
        <v>1</v>
      </c>
      <c r="G2" s="144" t="s">
        <v>2</v>
      </c>
      <c r="H2" s="151" t="s">
        <v>11</v>
      </c>
      <c r="I2" s="151" t="s">
        <v>12</v>
      </c>
      <c r="J2" s="153" t="s">
        <v>15</v>
      </c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4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</row>
    <row r="3" spans="1:102" ht="13.5" thickBot="1" x14ac:dyDescent="0.25">
      <c r="A3" s="145"/>
      <c r="B3" s="145"/>
      <c r="C3" s="145"/>
      <c r="D3" s="145"/>
      <c r="E3" s="145"/>
      <c r="F3" s="145"/>
      <c r="G3" s="145"/>
      <c r="H3" s="152"/>
      <c r="I3" s="152"/>
      <c r="J3" s="155" t="s">
        <v>4</v>
      </c>
      <c r="K3" s="155"/>
      <c r="L3" s="155"/>
      <c r="M3" s="156"/>
      <c r="N3" s="157" t="s">
        <v>5</v>
      </c>
      <c r="O3" s="158"/>
      <c r="P3" s="158"/>
      <c r="Q3" s="159"/>
      <c r="R3" s="160" t="s">
        <v>17</v>
      </c>
      <c r="S3" s="161"/>
      <c r="T3" s="161"/>
      <c r="U3" s="162" t="s">
        <v>18</v>
      </c>
      <c r="V3" s="163"/>
      <c r="W3" s="163"/>
      <c r="X3" s="163"/>
      <c r="Y3" s="164"/>
      <c r="Z3" s="165" t="s">
        <v>6</v>
      </c>
      <c r="AA3" s="166"/>
      <c r="AB3" s="166"/>
      <c r="AC3" s="166"/>
      <c r="AD3" s="167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</row>
    <row r="4" spans="1:102" ht="98.25" customHeight="1" thickBot="1" x14ac:dyDescent="0.25">
      <c r="A4" s="150"/>
      <c r="B4" s="146"/>
      <c r="C4" s="146"/>
      <c r="D4" s="146"/>
      <c r="E4" s="146"/>
      <c r="F4" s="146"/>
      <c r="G4" s="146"/>
      <c r="H4" s="152"/>
      <c r="I4" s="152"/>
      <c r="J4" s="5" t="s">
        <v>3</v>
      </c>
      <c r="K4" s="6" t="s">
        <v>13</v>
      </c>
      <c r="L4" s="6" t="s">
        <v>14</v>
      </c>
      <c r="M4" s="18" t="s">
        <v>23</v>
      </c>
      <c r="N4" s="16" t="s">
        <v>3</v>
      </c>
      <c r="O4" s="7" t="s">
        <v>16</v>
      </c>
      <c r="P4" s="8" t="s">
        <v>14</v>
      </c>
      <c r="Q4" s="19" t="s">
        <v>23</v>
      </c>
      <c r="R4" s="9" t="s">
        <v>3</v>
      </c>
      <c r="S4" s="10" t="s">
        <v>14</v>
      </c>
      <c r="T4" s="20" t="s">
        <v>23</v>
      </c>
      <c r="U4" s="11" t="s">
        <v>3</v>
      </c>
      <c r="V4" s="12" t="s">
        <v>19</v>
      </c>
      <c r="W4" s="12" t="s">
        <v>20</v>
      </c>
      <c r="X4" s="12" t="s">
        <v>22</v>
      </c>
      <c r="Y4" s="21" t="s">
        <v>23</v>
      </c>
      <c r="Z4" s="13" t="s">
        <v>3</v>
      </c>
      <c r="AA4" s="14" t="s">
        <v>7</v>
      </c>
      <c r="AB4" s="14" t="s">
        <v>8</v>
      </c>
      <c r="AC4" s="15" t="s">
        <v>9</v>
      </c>
      <c r="AD4" s="22" t="s">
        <v>23</v>
      </c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</row>
    <row r="5" spans="1:102" x14ac:dyDescent="0.2">
      <c r="A5" s="3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3">
        <v>17</v>
      </c>
      <c r="R5" s="3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>
        <v>25</v>
      </c>
      <c r="Z5" s="4">
        <v>26</v>
      </c>
      <c r="AA5" s="4">
        <v>27</v>
      </c>
      <c r="AB5" s="4">
        <v>28</v>
      </c>
      <c r="AC5" s="4">
        <v>29</v>
      </c>
      <c r="AD5" s="17">
        <v>30</v>
      </c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</row>
  </sheetData>
  <mergeCells count="16">
    <mergeCell ref="B1:P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AD2"/>
    <mergeCell ref="J3:M3"/>
    <mergeCell ref="N3:Q3"/>
    <mergeCell ref="R3:T3"/>
    <mergeCell ref="U3:Y3"/>
    <mergeCell ref="Z3:AD3"/>
  </mergeCells>
  <phoneticPr fontId="6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5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12.85546875" customWidth="1"/>
    <col min="3" max="3" width="11.28515625" customWidth="1"/>
    <col min="4" max="4" width="12.28515625" customWidth="1"/>
    <col min="5" max="5" width="8.5703125" customWidth="1"/>
    <col min="6" max="6" width="7" customWidth="1"/>
    <col min="7" max="7" width="10.7109375" customWidth="1"/>
    <col min="12" max="13" width="10.42578125" customWidth="1"/>
    <col min="17" max="17" width="10.28515625" customWidth="1"/>
  </cols>
  <sheetData>
    <row r="1" spans="1:102" ht="32.25" customHeight="1" thickBot="1" x14ac:dyDescent="0.25">
      <c r="A1" s="1"/>
      <c r="B1" s="143" t="s">
        <v>21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</row>
    <row r="2" spans="1:102" ht="13.5" thickBot="1" x14ac:dyDescent="0.25">
      <c r="A2" s="144" t="s">
        <v>24</v>
      </c>
      <c r="B2" s="144" t="s">
        <v>25</v>
      </c>
      <c r="C2" s="144" t="s">
        <v>10</v>
      </c>
      <c r="D2" s="144" t="s">
        <v>26</v>
      </c>
      <c r="E2" s="144" t="s">
        <v>0</v>
      </c>
      <c r="F2" s="144" t="s">
        <v>1</v>
      </c>
      <c r="G2" s="144" t="s">
        <v>2</v>
      </c>
      <c r="H2" s="151" t="s">
        <v>11</v>
      </c>
      <c r="I2" s="151" t="s">
        <v>12</v>
      </c>
      <c r="J2" s="153" t="s">
        <v>15</v>
      </c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4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</row>
    <row r="3" spans="1:102" ht="13.5" thickBot="1" x14ac:dyDescent="0.25">
      <c r="A3" s="145"/>
      <c r="B3" s="145"/>
      <c r="C3" s="145"/>
      <c r="D3" s="145"/>
      <c r="E3" s="145"/>
      <c r="F3" s="145"/>
      <c r="G3" s="145"/>
      <c r="H3" s="152"/>
      <c r="I3" s="152"/>
      <c r="J3" s="155" t="s">
        <v>4</v>
      </c>
      <c r="K3" s="155"/>
      <c r="L3" s="155"/>
      <c r="M3" s="156"/>
      <c r="N3" s="157" t="s">
        <v>5</v>
      </c>
      <c r="O3" s="158"/>
      <c r="P3" s="158"/>
      <c r="Q3" s="159"/>
      <c r="R3" s="160" t="s">
        <v>17</v>
      </c>
      <c r="S3" s="161"/>
      <c r="T3" s="161"/>
      <c r="U3" s="162" t="s">
        <v>18</v>
      </c>
      <c r="V3" s="163"/>
      <c r="W3" s="163"/>
      <c r="X3" s="163"/>
      <c r="Y3" s="164"/>
      <c r="Z3" s="165" t="s">
        <v>6</v>
      </c>
      <c r="AA3" s="166"/>
      <c r="AB3" s="166"/>
      <c r="AC3" s="166"/>
      <c r="AD3" s="167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</row>
    <row r="4" spans="1:102" ht="98.25" customHeight="1" thickBot="1" x14ac:dyDescent="0.25">
      <c r="A4" s="150"/>
      <c r="B4" s="146"/>
      <c r="C4" s="146"/>
      <c r="D4" s="146"/>
      <c r="E4" s="146"/>
      <c r="F4" s="146"/>
      <c r="G4" s="146"/>
      <c r="H4" s="152"/>
      <c r="I4" s="152"/>
      <c r="J4" s="5" t="s">
        <v>3</v>
      </c>
      <c r="K4" s="6" t="s">
        <v>13</v>
      </c>
      <c r="L4" s="6" t="s">
        <v>14</v>
      </c>
      <c r="M4" s="18" t="s">
        <v>23</v>
      </c>
      <c r="N4" s="16" t="s">
        <v>3</v>
      </c>
      <c r="O4" s="7" t="s">
        <v>16</v>
      </c>
      <c r="P4" s="8" t="s">
        <v>14</v>
      </c>
      <c r="Q4" s="19" t="s">
        <v>23</v>
      </c>
      <c r="R4" s="9" t="s">
        <v>3</v>
      </c>
      <c r="S4" s="10" t="s">
        <v>14</v>
      </c>
      <c r="T4" s="20" t="s">
        <v>23</v>
      </c>
      <c r="U4" s="11" t="s">
        <v>3</v>
      </c>
      <c r="V4" s="12" t="s">
        <v>19</v>
      </c>
      <c r="W4" s="12" t="s">
        <v>20</v>
      </c>
      <c r="X4" s="12" t="s">
        <v>22</v>
      </c>
      <c r="Y4" s="21" t="s">
        <v>23</v>
      </c>
      <c r="Z4" s="13" t="s">
        <v>3</v>
      </c>
      <c r="AA4" s="14" t="s">
        <v>7</v>
      </c>
      <c r="AB4" s="14" t="s">
        <v>8</v>
      </c>
      <c r="AC4" s="15" t="s">
        <v>9</v>
      </c>
      <c r="AD4" s="22" t="s">
        <v>23</v>
      </c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</row>
    <row r="5" spans="1:102" x14ac:dyDescent="0.2">
      <c r="A5" s="3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3">
        <v>17</v>
      </c>
      <c r="R5" s="3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>
        <v>25</v>
      </c>
      <c r="Z5" s="4">
        <v>26</v>
      </c>
      <c r="AA5" s="4">
        <v>27</v>
      </c>
      <c r="AB5" s="4">
        <v>28</v>
      </c>
      <c r="AC5" s="4">
        <v>29</v>
      </c>
      <c r="AD5" s="17">
        <v>30</v>
      </c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</row>
  </sheetData>
  <mergeCells count="16">
    <mergeCell ref="B1:P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AD2"/>
    <mergeCell ref="J3:M3"/>
    <mergeCell ref="N3:Q3"/>
    <mergeCell ref="R3:T3"/>
    <mergeCell ref="U3:Y3"/>
    <mergeCell ref="Z3:AD3"/>
  </mergeCells>
  <phoneticPr fontId="6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5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12.85546875" customWidth="1"/>
    <col min="3" max="3" width="11.28515625" customWidth="1"/>
    <col min="4" max="4" width="12.28515625" customWidth="1"/>
    <col min="5" max="5" width="8.5703125" customWidth="1"/>
    <col min="6" max="6" width="7" customWidth="1"/>
    <col min="7" max="7" width="10.7109375" customWidth="1"/>
    <col min="12" max="13" width="10.42578125" customWidth="1"/>
    <col min="17" max="17" width="10.28515625" customWidth="1"/>
  </cols>
  <sheetData>
    <row r="1" spans="1:102" ht="32.25" customHeight="1" thickBot="1" x14ac:dyDescent="0.25">
      <c r="A1" s="1"/>
      <c r="B1" s="143" t="s">
        <v>21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</row>
    <row r="2" spans="1:102" ht="13.5" thickBot="1" x14ac:dyDescent="0.25">
      <c r="A2" s="144" t="s">
        <v>24</v>
      </c>
      <c r="B2" s="144" t="s">
        <v>25</v>
      </c>
      <c r="C2" s="144" t="s">
        <v>10</v>
      </c>
      <c r="D2" s="144" t="s">
        <v>26</v>
      </c>
      <c r="E2" s="144" t="s">
        <v>0</v>
      </c>
      <c r="F2" s="144" t="s">
        <v>1</v>
      </c>
      <c r="G2" s="144" t="s">
        <v>2</v>
      </c>
      <c r="H2" s="151" t="s">
        <v>11</v>
      </c>
      <c r="I2" s="151" t="s">
        <v>12</v>
      </c>
      <c r="J2" s="153" t="s">
        <v>15</v>
      </c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4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</row>
    <row r="3" spans="1:102" ht="13.5" thickBot="1" x14ac:dyDescent="0.25">
      <c r="A3" s="145"/>
      <c r="B3" s="145"/>
      <c r="C3" s="145"/>
      <c r="D3" s="145"/>
      <c r="E3" s="145"/>
      <c r="F3" s="145"/>
      <c r="G3" s="145"/>
      <c r="H3" s="152"/>
      <c r="I3" s="152"/>
      <c r="J3" s="155" t="s">
        <v>4</v>
      </c>
      <c r="K3" s="155"/>
      <c r="L3" s="155"/>
      <c r="M3" s="156"/>
      <c r="N3" s="157" t="s">
        <v>5</v>
      </c>
      <c r="O3" s="158"/>
      <c r="P3" s="158"/>
      <c r="Q3" s="159"/>
      <c r="R3" s="160" t="s">
        <v>17</v>
      </c>
      <c r="S3" s="161"/>
      <c r="T3" s="161"/>
      <c r="U3" s="162" t="s">
        <v>18</v>
      </c>
      <c r="V3" s="163"/>
      <c r="W3" s="163"/>
      <c r="X3" s="163"/>
      <c r="Y3" s="164"/>
      <c r="Z3" s="165" t="s">
        <v>6</v>
      </c>
      <c r="AA3" s="166"/>
      <c r="AB3" s="166"/>
      <c r="AC3" s="166"/>
      <c r="AD3" s="167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</row>
    <row r="4" spans="1:102" ht="98.25" customHeight="1" thickBot="1" x14ac:dyDescent="0.25">
      <c r="A4" s="150"/>
      <c r="B4" s="146"/>
      <c r="C4" s="146"/>
      <c r="D4" s="146"/>
      <c r="E4" s="146"/>
      <c r="F4" s="146"/>
      <c r="G4" s="146"/>
      <c r="H4" s="152"/>
      <c r="I4" s="152"/>
      <c r="J4" s="5" t="s">
        <v>3</v>
      </c>
      <c r="K4" s="6" t="s">
        <v>13</v>
      </c>
      <c r="L4" s="6" t="s">
        <v>14</v>
      </c>
      <c r="M4" s="18" t="s">
        <v>23</v>
      </c>
      <c r="N4" s="16" t="s">
        <v>3</v>
      </c>
      <c r="O4" s="7" t="s">
        <v>16</v>
      </c>
      <c r="P4" s="8" t="s">
        <v>14</v>
      </c>
      <c r="Q4" s="19" t="s">
        <v>23</v>
      </c>
      <c r="R4" s="9" t="s">
        <v>3</v>
      </c>
      <c r="S4" s="10" t="s">
        <v>14</v>
      </c>
      <c r="T4" s="20" t="s">
        <v>23</v>
      </c>
      <c r="U4" s="11" t="s">
        <v>3</v>
      </c>
      <c r="V4" s="12" t="s">
        <v>19</v>
      </c>
      <c r="W4" s="12" t="s">
        <v>20</v>
      </c>
      <c r="X4" s="12" t="s">
        <v>22</v>
      </c>
      <c r="Y4" s="21" t="s">
        <v>23</v>
      </c>
      <c r="Z4" s="13" t="s">
        <v>3</v>
      </c>
      <c r="AA4" s="14" t="s">
        <v>7</v>
      </c>
      <c r="AB4" s="14" t="s">
        <v>8</v>
      </c>
      <c r="AC4" s="15" t="s">
        <v>9</v>
      </c>
      <c r="AD4" s="22" t="s">
        <v>23</v>
      </c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</row>
    <row r="5" spans="1:102" x14ac:dyDescent="0.2">
      <c r="A5" s="3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3">
        <v>17</v>
      </c>
      <c r="R5" s="3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>
        <v>25</v>
      </c>
      <c r="Z5" s="4">
        <v>26</v>
      </c>
      <c r="AA5" s="4">
        <v>27</v>
      </c>
      <c r="AB5" s="4">
        <v>28</v>
      </c>
      <c r="AC5" s="4">
        <v>29</v>
      </c>
      <c r="AD5" s="17">
        <v>30</v>
      </c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</row>
  </sheetData>
  <mergeCells count="16">
    <mergeCell ref="B1:P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AD2"/>
    <mergeCell ref="J3:M3"/>
    <mergeCell ref="N3:Q3"/>
    <mergeCell ref="R3:T3"/>
    <mergeCell ref="U3:Y3"/>
    <mergeCell ref="Z3:AD3"/>
  </mergeCells>
  <phoneticPr fontId="6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5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12.85546875" customWidth="1"/>
    <col min="3" max="3" width="11.28515625" customWidth="1"/>
    <col min="4" max="4" width="12.28515625" customWidth="1"/>
    <col min="5" max="5" width="8.5703125" customWidth="1"/>
    <col min="6" max="6" width="7" customWidth="1"/>
    <col min="7" max="7" width="10.7109375" customWidth="1"/>
    <col min="12" max="13" width="10.42578125" customWidth="1"/>
    <col min="17" max="17" width="10.28515625" customWidth="1"/>
  </cols>
  <sheetData>
    <row r="1" spans="1:102" ht="32.25" customHeight="1" thickBot="1" x14ac:dyDescent="0.25">
      <c r="A1" s="1"/>
      <c r="B1" s="143" t="s">
        <v>21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</row>
    <row r="2" spans="1:102" ht="13.5" thickBot="1" x14ac:dyDescent="0.25">
      <c r="A2" s="144" t="s">
        <v>24</v>
      </c>
      <c r="B2" s="144" t="s">
        <v>25</v>
      </c>
      <c r="C2" s="144" t="s">
        <v>10</v>
      </c>
      <c r="D2" s="144" t="s">
        <v>26</v>
      </c>
      <c r="E2" s="144" t="s">
        <v>0</v>
      </c>
      <c r="F2" s="144" t="s">
        <v>1</v>
      </c>
      <c r="G2" s="144" t="s">
        <v>2</v>
      </c>
      <c r="H2" s="151" t="s">
        <v>11</v>
      </c>
      <c r="I2" s="151" t="s">
        <v>12</v>
      </c>
      <c r="J2" s="153" t="s">
        <v>15</v>
      </c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4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</row>
    <row r="3" spans="1:102" ht="13.5" thickBot="1" x14ac:dyDescent="0.25">
      <c r="A3" s="145"/>
      <c r="B3" s="145"/>
      <c r="C3" s="145"/>
      <c r="D3" s="145"/>
      <c r="E3" s="145"/>
      <c r="F3" s="145"/>
      <c r="G3" s="145"/>
      <c r="H3" s="152"/>
      <c r="I3" s="152"/>
      <c r="J3" s="155" t="s">
        <v>4</v>
      </c>
      <c r="K3" s="155"/>
      <c r="L3" s="155"/>
      <c r="M3" s="156"/>
      <c r="N3" s="157" t="s">
        <v>5</v>
      </c>
      <c r="O3" s="158"/>
      <c r="P3" s="158"/>
      <c r="Q3" s="159"/>
      <c r="R3" s="160" t="s">
        <v>17</v>
      </c>
      <c r="S3" s="161"/>
      <c r="T3" s="161"/>
      <c r="U3" s="162" t="s">
        <v>18</v>
      </c>
      <c r="V3" s="163"/>
      <c r="W3" s="163"/>
      <c r="X3" s="163"/>
      <c r="Y3" s="164"/>
      <c r="Z3" s="165" t="s">
        <v>6</v>
      </c>
      <c r="AA3" s="166"/>
      <c r="AB3" s="166"/>
      <c r="AC3" s="166"/>
      <c r="AD3" s="167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</row>
    <row r="4" spans="1:102" ht="98.25" customHeight="1" thickBot="1" x14ac:dyDescent="0.25">
      <c r="A4" s="150"/>
      <c r="B4" s="146"/>
      <c r="C4" s="146"/>
      <c r="D4" s="146"/>
      <c r="E4" s="146"/>
      <c r="F4" s="146"/>
      <c r="G4" s="146"/>
      <c r="H4" s="152"/>
      <c r="I4" s="152"/>
      <c r="J4" s="5" t="s">
        <v>3</v>
      </c>
      <c r="K4" s="6" t="s">
        <v>13</v>
      </c>
      <c r="L4" s="6" t="s">
        <v>14</v>
      </c>
      <c r="M4" s="18" t="s">
        <v>23</v>
      </c>
      <c r="N4" s="16" t="s">
        <v>3</v>
      </c>
      <c r="O4" s="7" t="s">
        <v>16</v>
      </c>
      <c r="P4" s="8" t="s">
        <v>14</v>
      </c>
      <c r="Q4" s="19" t="s">
        <v>23</v>
      </c>
      <c r="R4" s="9" t="s">
        <v>3</v>
      </c>
      <c r="S4" s="10" t="s">
        <v>14</v>
      </c>
      <c r="T4" s="20" t="s">
        <v>23</v>
      </c>
      <c r="U4" s="11" t="s">
        <v>3</v>
      </c>
      <c r="V4" s="12" t="s">
        <v>19</v>
      </c>
      <c r="W4" s="12" t="s">
        <v>20</v>
      </c>
      <c r="X4" s="12" t="s">
        <v>22</v>
      </c>
      <c r="Y4" s="21" t="s">
        <v>23</v>
      </c>
      <c r="Z4" s="13" t="s">
        <v>3</v>
      </c>
      <c r="AA4" s="14" t="s">
        <v>7</v>
      </c>
      <c r="AB4" s="14" t="s">
        <v>8</v>
      </c>
      <c r="AC4" s="15" t="s">
        <v>9</v>
      </c>
      <c r="AD4" s="22" t="s">
        <v>23</v>
      </c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</row>
    <row r="5" spans="1:102" x14ac:dyDescent="0.2">
      <c r="A5" s="3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3">
        <v>17</v>
      </c>
      <c r="R5" s="3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>
        <v>25</v>
      </c>
      <c r="Z5" s="4">
        <v>26</v>
      </c>
      <c r="AA5" s="4">
        <v>27</v>
      </c>
      <c r="AB5" s="4">
        <v>28</v>
      </c>
      <c r="AC5" s="4">
        <v>29</v>
      </c>
      <c r="AD5" s="17">
        <v>30</v>
      </c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</row>
  </sheetData>
  <mergeCells count="16">
    <mergeCell ref="B1:P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AD2"/>
    <mergeCell ref="J3:M3"/>
    <mergeCell ref="N3:Q3"/>
    <mergeCell ref="R3:T3"/>
    <mergeCell ref="U3:Y3"/>
    <mergeCell ref="Z3:AD3"/>
  </mergeCells>
  <phoneticPr fontId="6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5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12.85546875" customWidth="1"/>
    <col min="3" max="3" width="11.28515625" customWidth="1"/>
    <col min="4" max="4" width="12.28515625" customWidth="1"/>
    <col min="5" max="5" width="8.5703125" customWidth="1"/>
    <col min="6" max="6" width="7" customWidth="1"/>
    <col min="7" max="7" width="10.7109375" customWidth="1"/>
    <col min="12" max="13" width="10.42578125" customWidth="1"/>
    <col min="17" max="17" width="10.28515625" customWidth="1"/>
  </cols>
  <sheetData>
    <row r="1" spans="1:102" ht="32.25" customHeight="1" thickBot="1" x14ac:dyDescent="0.25">
      <c r="A1" s="1"/>
      <c r="B1" s="143" t="s">
        <v>21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</row>
    <row r="2" spans="1:102" ht="13.5" thickBot="1" x14ac:dyDescent="0.25">
      <c r="A2" s="144" t="s">
        <v>24</v>
      </c>
      <c r="B2" s="144" t="s">
        <v>25</v>
      </c>
      <c r="C2" s="144" t="s">
        <v>10</v>
      </c>
      <c r="D2" s="144" t="s">
        <v>26</v>
      </c>
      <c r="E2" s="144" t="s">
        <v>0</v>
      </c>
      <c r="F2" s="144" t="s">
        <v>1</v>
      </c>
      <c r="G2" s="144" t="s">
        <v>2</v>
      </c>
      <c r="H2" s="151" t="s">
        <v>11</v>
      </c>
      <c r="I2" s="151" t="s">
        <v>12</v>
      </c>
      <c r="J2" s="153" t="s">
        <v>15</v>
      </c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4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</row>
    <row r="3" spans="1:102" ht="13.5" thickBot="1" x14ac:dyDescent="0.25">
      <c r="A3" s="145"/>
      <c r="B3" s="145"/>
      <c r="C3" s="145"/>
      <c r="D3" s="145"/>
      <c r="E3" s="145"/>
      <c r="F3" s="145"/>
      <c r="G3" s="145"/>
      <c r="H3" s="152"/>
      <c r="I3" s="152"/>
      <c r="J3" s="155" t="s">
        <v>4</v>
      </c>
      <c r="K3" s="155"/>
      <c r="L3" s="155"/>
      <c r="M3" s="156"/>
      <c r="N3" s="157" t="s">
        <v>5</v>
      </c>
      <c r="O3" s="158"/>
      <c r="P3" s="158"/>
      <c r="Q3" s="159"/>
      <c r="R3" s="160" t="s">
        <v>17</v>
      </c>
      <c r="S3" s="161"/>
      <c r="T3" s="161"/>
      <c r="U3" s="162" t="s">
        <v>18</v>
      </c>
      <c r="V3" s="163"/>
      <c r="W3" s="163"/>
      <c r="X3" s="163"/>
      <c r="Y3" s="164"/>
      <c r="Z3" s="165" t="s">
        <v>6</v>
      </c>
      <c r="AA3" s="166"/>
      <c r="AB3" s="166"/>
      <c r="AC3" s="166"/>
      <c r="AD3" s="167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</row>
    <row r="4" spans="1:102" ht="98.25" customHeight="1" thickBot="1" x14ac:dyDescent="0.25">
      <c r="A4" s="150"/>
      <c r="B4" s="146"/>
      <c r="C4" s="146"/>
      <c r="D4" s="146"/>
      <c r="E4" s="146"/>
      <c r="F4" s="146"/>
      <c r="G4" s="146"/>
      <c r="H4" s="152"/>
      <c r="I4" s="152"/>
      <c r="J4" s="5" t="s">
        <v>3</v>
      </c>
      <c r="K4" s="6" t="s">
        <v>13</v>
      </c>
      <c r="L4" s="6" t="s">
        <v>14</v>
      </c>
      <c r="M4" s="18" t="s">
        <v>23</v>
      </c>
      <c r="N4" s="16" t="s">
        <v>3</v>
      </c>
      <c r="O4" s="7" t="s">
        <v>16</v>
      </c>
      <c r="P4" s="8" t="s">
        <v>14</v>
      </c>
      <c r="Q4" s="19" t="s">
        <v>23</v>
      </c>
      <c r="R4" s="9" t="s">
        <v>3</v>
      </c>
      <c r="S4" s="10" t="s">
        <v>14</v>
      </c>
      <c r="T4" s="20" t="s">
        <v>23</v>
      </c>
      <c r="U4" s="11" t="s">
        <v>3</v>
      </c>
      <c r="V4" s="12" t="s">
        <v>19</v>
      </c>
      <c r="W4" s="12" t="s">
        <v>20</v>
      </c>
      <c r="X4" s="12" t="s">
        <v>22</v>
      </c>
      <c r="Y4" s="21" t="s">
        <v>23</v>
      </c>
      <c r="Z4" s="13" t="s">
        <v>3</v>
      </c>
      <c r="AA4" s="14" t="s">
        <v>7</v>
      </c>
      <c r="AB4" s="14" t="s">
        <v>8</v>
      </c>
      <c r="AC4" s="15" t="s">
        <v>9</v>
      </c>
      <c r="AD4" s="22" t="s">
        <v>23</v>
      </c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</row>
    <row r="5" spans="1:102" x14ac:dyDescent="0.2">
      <c r="A5" s="3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3">
        <v>17</v>
      </c>
      <c r="R5" s="3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>
        <v>25</v>
      </c>
      <c r="Z5" s="4">
        <v>26</v>
      </c>
      <c r="AA5" s="4">
        <v>27</v>
      </c>
      <c r="AB5" s="4">
        <v>28</v>
      </c>
      <c r="AC5" s="4">
        <v>29</v>
      </c>
      <c r="AD5" s="17">
        <v>30</v>
      </c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</row>
  </sheetData>
  <mergeCells count="16">
    <mergeCell ref="B1:P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AD2"/>
    <mergeCell ref="J3:M3"/>
    <mergeCell ref="N3:Q3"/>
    <mergeCell ref="R3:T3"/>
    <mergeCell ref="U3:Y3"/>
    <mergeCell ref="Z3:AD3"/>
  </mergeCells>
  <phoneticPr fontId="6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G236"/>
  <sheetViews>
    <sheetView tabSelected="1" workbookViewId="0">
      <selection activeCell="E241" sqref="E241"/>
    </sheetView>
  </sheetViews>
  <sheetFormatPr defaultRowHeight="12.75" x14ac:dyDescent="0.2"/>
  <cols>
    <col min="1" max="1" width="9.140625" style="58"/>
    <col min="2" max="2" width="9.140625" style="66"/>
    <col min="3" max="3" width="28" style="58" customWidth="1"/>
    <col min="4" max="4" width="29.28515625" style="58" customWidth="1"/>
    <col min="5" max="5" width="20.7109375" style="58" customWidth="1"/>
    <col min="6" max="6" width="11.140625" style="58" customWidth="1"/>
    <col min="7" max="16384" width="9.140625" style="58"/>
  </cols>
  <sheetData>
    <row r="2" spans="2:7" x14ac:dyDescent="0.2">
      <c r="B2" s="48"/>
      <c r="C2" s="145" t="s">
        <v>69</v>
      </c>
      <c r="D2" s="145"/>
      <c r="E2" s="145"/>
      <c r="F2" s="145"/>
      <c r="G2" s="145"/>
    </row>
    <row r="3" spans="2:7" ht="12.75" customHeight="1" x14ac:dyDescent="0.2">
      <c r="B3" s="193" t="s">
        <v>27</v>
      </c>
      <c r="C3" s="193" t="s">
        <v>40</v>
      </c>
      <c r="D3" s="193" t="s">
        <v>28</v>
      </c>
      <c r="E3" s="193" t="s">
        <v>26</v>
      </c>
      <c r="F3" s="193" t="s">
        <v>0</v>
      </c>
      <c r="G3" s="193" t="s">
        <v>39</v>
      </c>
    </row>
    <row r="4" spans="2:7" x14ac:dyDescent="0.2">
      <c r="B4" s="145"/>
      <c r="C4" s="145"/>
      <c r="D4" s="145"/>
      <c r="E4" s="145"/>
      <c r="F4" s="145"/>
      <c r="G4" s="145"/>
    </row>
    <row r="5" spans="2:7" x14ac:dyDescent="0.2">
      <c r="B5" s="146"/>
      <c r="C5" s="146"/>
      <c r="D5" s="146"/>
      <c r="E5" s="146"/>
      <c r="F5" s="146"/>
      <c r="G5" s="146"/>
    </row>
    <row r="6" spans="2:7" x14ac:dyDescent="0.2">
      <c r="B6" s="48">
        <v>1</v>
      </c>
      <c r="C6" s="48">
        <v>2</v>
      </c>
      <c r="D6" s="48">
        <v>3</v>
      </c>
      <c r="E6" s="48">
        <v>4</v>
      </c>
      <c r="F6" s="48">
        <v>5</v>
      </c>
      <c r="G6" s="48">
        <v>6</v>
      </c>
    </row>
    <row r="7" spans="2:7" x14ac:dyDescent="0.2">
      <c r="B7" s="197" t="s">
        <v>70</v>
      </c>
      <c r="C7" s="198"/>
      <c r="D7" s="199"/>
      <c r="E7" s="26"/>
      <c r="F7" s="26"/>
      <c r="G7" s="26"/>
    </row>
    <row r="8" spans="2:7" ht="38.25" customHeight="1" x14ac:dyDescent="0.2">
      <c r="B8" s="65">
        <v>1</v>
      </c>
      <c r="C8" s="181" t="s">
        <v>71</v>
      </c>
      <c r="D8" s="63" t="s">
        <v>72</v>
      </c>
      <c r="E8" s="200" t="s">
        <v>73</v>
      </c>
      <c r="F8" s="28">
        <v>5101.3</v>
      </c>
      <c r="G8" s="28">
        <v>3</v>
      </c>
    </row>
    <row r="9" spans="2:7" x14ac:dyDescent="0.2">
      <c r="B9" s="65">
        <v>2</v>
      </c>
      <c r="C9" s="182"/>
      <c r="D9" s="52" t="s">
        <v>74</v>
      </c>
      <c r="E9" s="201"/>
      <c r="F9" s="28">
        <v>1573.5</v>
      </c>
      <c r="G9" s="28">
        <v>3</v>
      </c>
    </row>
    <row r="10" spans="2:7" x14ac:dyDescent="0.2">
      <c r="B10" s="65">
        <v>3</v>
      </c>
      <c r="C10" s="182"/>
      <c r="D10" s="52" t="s">
        <v>74</v>
      </c>
      <c r="E10" s="201"/>
      <c r="F10" s="28">
        <v>37</v>
      </c>
      <c r="G10" s="28">
        <v>1</v>
      </c>
    </row>
    <row r="11" spans="2:7" x14ac:dyDescent="0.2">
      <c r="B11" s="65">
        <v>4</v>
      </c>
      <c r="C11" s="182"/>
      <c r="D11" s="52" t="s">
        <v>74</v>
      </c>
      <c r="E11" s="201"/>
      <c r="F11" s="28">
        <v>13</v>
      </c>
      <c r="G11" s="28">
        <v>1</v>
      </c>
    </row>
    <row r="12" spans="2:7" x14ac:dyDescent="0.2">
      <c r="B12" s="65">
        <v>5</v>
      </c>
      <c r="C12" s="182"/>
      <c r="D12" s="52" t="s">
        <v>30</v>
      </c>
      <c r="E12" s="201"/>
      <c r="F12" s="28">
        <v>3937.3</v>
      </c>
      <c r="G12" s="28">
        <v>4</v>
      </c>
    </row>
    <row r="13" spans="2:7" x14ac:dyDescent="0.2">
      <c r="B13" s="65">
        <v>6</v>
      </c>
      <c r="C13" s="182"/>
      <c r="D13" s="52" t="s">
        <v>75</v>
      </c>
      <c r="E13" s="201"/>
      <c r="F13" s="28">
        <v>14.4</v>
      </c>
      <c r="G13" s="28">
        <v>1</v>
      </c>
    </row>
    <row r="14" spans="2:7" x14ac:dyDescent="0.2">
      <c r="B14" s="65">
        <v>7</v>
      </c>
      <c r="C14" s="182"/>
      <c r="D14" s="52" t="s">
        <v>75</v>
      </c>
      <c r="E14" s="201"/>
      <c r="F14" s="28">
        <v>15.5</v>
      </c>
      <c r="G14" s="28">
        <v>1</v>
      </c>
    </row>
    <row r="15" spans="2:7" x14ac:dyDescent="0.2">
      <c r="B15" s="65">
        <v>8</v>
      </c>
      <c r="C15" s="182"/>
      <c r="D15" s="52" t="s">
        <v>76</v>
      </c>
      <c r="E15" s="201"/>
      <c r="F15" s="28">
        <v>4332.8999999999996</v>
      </c>
      <c r="G15" s="28">
        <v>4</v>
      </c>
    </row>
    <row r="16" spans="2:7" x14ac:dyDescent="0.2">
      <c r="B16" s="65">
        <v>9</v>
      </c>
      <c r="C16" s="182"/>
      <c r="D16" s="52" t="s">
        <v>75</v>
      </c>
      <c r="E16" s="201"/>
      <c r="F16" s="28">
        <v>29.4</v>
      </c>
      <c r="G16" s="28">
        <v>1</v>
      </c>
    </row>
    <row r="17" spans="2:7" x14ac:dyDescent="0.2">
      <c r="B17" s="65">
        <v>10</v>
      </c>
      <c r="C17" s="182"/>
      <c r="D17" s="52" t="s">
        <v>77</v>
      </c>
      <c r="E17" s="201"/>
      <c r="F17" s="28">
        <v>76.3</v>
      </c>
      <c r="G17" s="28">
        <v>1</v>
      </c>
    </row>
    <row r="18" spans="2:7" x14ac:dyDescent="0.2">
      <c r="B18" s="65">
        <v>11</v>
      </c>
      <c r="C18" s="182"/>
      <c r="D18" s="52" t="s">
        <v>38</v>
      </c>
      <c r="E18" s="201"/>
      <c r="F18" s="28">
        <v>128.4</v>
      </c>
      <c r="G18" s="28">
        <v>1</v>
      </c>
    </row>
    <row r="19" spans="2:7" x14ac:dyDescent="0.2">
      <c r="B19" s="65">
        <v>12</v>
      </c>
      <c r="C19" s="182"/>
      <c r="D19" s="52" t="s">
        <v>74</v>
      </c>
      <c r="E19" s="201"/>
      <c r="F19" s="28">
        <v>57.2</v>
      </c>
      <c r="G19" s="28">
        <v>1</v>
      </c>
    </row>
    <row r="20" spans="2:7" x14ac:dyDescent="0.2">
      <c r="B20" s="65">
        <v>13</v>
      </c>
      <c r="C20" s="182"/>
      <c r="D20" s="52" t="s">
        <v>78</v>
      </c>
      <c r="E20" s="202"/>
      <c r="F20" s="28">
        <v>79.8</v>
      </c>
      <c r="G20" s="28">
        <v>1</v>
      </c>
    </row>
    <row r="21" spans="2:7" x14ac:dyDescent="0.2">
      <c r="B21" s="65">
        <v>14</v>
      </c>
      <c r="C21" s="182"/>
      <c r="D21" s="52" t="s">
        <v>79</v>
      </c>
      <c r="E21" s="52" t="s">
        <v>400</v>
      </c>
      <c r="F21" s="28">
        <v>610.20000000000005</v>
      </c>
      <c r="G21" s="28">
        <v>4</v>
      </c>
    </row>
    <row r="22" spans="2:7" x14ac:dyDescent="0.2">
      <c r="B22" s="65">
        <v>15</v>
      </c>
      <c r="C22" s="182"/>
      <c r="D22" s="52" t="s">
        <v>80</v>
      </c>
      <c r="E22" s="203" t="s">
        <v>83</v>
      </c>
      <c r="F22" s="28">
        <v>4970</v>
      </c>
      <c r="G22" s="28">
        <v>5</v>
      </c>
    </row>
    <row r="23" spans="2:7" x14ac:dyDescent="0.2">
      <c r="B23" s="65">
        <v>16</v>
      </c>
      <c r="C23" s="182"/>
      <c r="D23" s="52" t="s">
        <v>81</v>
      </c>
      <c r="E23" s="204"/>
      <c r="F23" s="28">
        <v>10.1</v>
      </c>
      <c r="G23" s="28">
        <v>1</v>
      </c>
    </row>
    <row r="24" spans="2:7" x14ac:dyDescent="0.2">
      <c r="B24" s="65">
        <v>20</v>
      </c>
      <c r="C24" s="182"/>
      <c r="D24" s="52" t="s">
        <v>84</v>
      </c>
      <c r="E24" s="50" t="s">
        <v>85</v>
      </c>
      <c r="F24" s="28">
        <v>669.6</v>
      </c>
      <c r="G24" s="28">
        <v>2</v>
      </c>
    </row>
    <row r="25" spans="2:7" ht="25.5" x14ac:dyDescent="0.2">
      <c r="B25" s="65">
        <v>22</v>
      </c>
      <c r="C25" s="182"/>
      <c r="D25" s="52" t="s">
        <v>86</v>
      </c>
      <c r="E25" s="52" t="s">
        <v>401</v>
      </c>
      <c r="F25" s="28">
        <v>533</v>
      </c>
      <c r="G25" s="28">
        <v>2</v>
      </c>
    </row>
    <row r="26" spans="2:7" x14ac:dyDescent="0.2">
      <c r="B26" s="65">
        <v>23</v>
      </c>
      <c r="C26" s="182"/>
      <c r="D26" s="52" t="s">
        <v>87</v>
      </c>
      <c r="E26" s="52" t="s">
        <v>88</v>
      </c>
      <c r="F26" s="28">
        <v>68.599999999999994</v>
      </c>
      <c r="G26" s="28">
        <v>1</v>
      </c>
    </row>
    <row r="27" spans="2:7" x14ac:dyDescent="0.2">
      <c r="B27" s="65">
        <v>24</v>
      </c>
      <c r="C27" s="182"/>
      <c r="D27" s="52" t="s">
        <v>89</v>
      </c>
      <c r="E27" s="52" t="s">
        <v>90</v>
      </c>
      <c r="F27" s="28">
        <v>494.8</v>
      </c>
      <c r="G27" s="28">
        <v>1</v>
      </c>
    </row>
    <row r="28" spans="2:7" x14ac:dyDescent="0.2">
      <c r="B28" s="65">
        <v>25</v>
      </c>
      <c r="C28" s="182"/>
      <c r="D28" s="52" t="s">
        <v>91</v>
      </c>
      <c r="E28" s="52" t="s">
        <v>92</v>
      </c>
      <c r="F28" s="28">
        <v>1195.2</v>
      </c>
      <c r="G28" s="28">
        <v>2</v>
      </c>
    </row>
    <row r="29" spans="2:7" ht="25.5" x14ac:dyDescent="0.2">
      <c r="B29" s="65">
        <v>26</v>
      </c>
      <c r="C29" s="182"/>
      <c r="D29" s="52" t="s">
        <v>93</v>
      </c>
      <c r="E29" s="52" t="s">
        <v>94</v>
      </c>
      <c r="F29" s="28">
        <v>103.6</v>
      </c>
      <c r="G29" s="28">
        <v>1</v>
      </c>
    </row>
    <row r="30" spans="2:7" ht="25.5" x14ac:dyDescent="0.2">
      <c r="B30" s="65">
        <v>27</v>
      </c>
      <c r="C30" s="182"/>
      <c r="D30" s="52" t="s">
        <v>95</v>
      </c>
      <c r="E30" s="52" t="s">
        <v>96</v>
      </c>
      <c r="F30" s="28">
        <v>35.200000000000003</v>
      </c>
      <c r="G30" s="28">
        <v>1</v>
      </c>
    </row>
    <row r="31" spans="2:7" x14ac:dyDescent="0.2">
      <c r="B31" s="65">
        <v>28</v>
      </c>
      <c r="C31" s="182"/>
      <c r="D31" s="52" t="s">
        <v>99</v>
      </c>
      <c r="E31" s="52" t="s">
        <v>97</v>
      </c>
      <c r="F31" s="28">
        <v>44.8</v>
      </c>
      <c r="G31" s="28">
        <v>1</v>
      </c>
    </row>
    <row r="32" spans="2:7" x14ac:dyDescent="0.2">
      <c r="B32" s="65">
        <v>29</v>
      </c>
      <c r="C32" s="182"/>
      <c r="D32" s="52" t="s">
        <v>98</v>
      </c>
      <c r="E32" s="52" t="s">
        <v>100</v>
      </c>
      <c r="F32" s="28">
        <v>69.099999999999994</v>
      </c>
      <c r="G32" s="28">
        <v>1</v>
      </c>
    </row>
    <row r="33" spans="2:7" x14ac:dyDescent="0.2">
      <c r="B33" s="65">
        <v>30</v>
      </c>
      <c r="C33" s="182"/>
      <c r="D33" s="52" t="s">
        <v>31</v>
      </c>
      <c r="E33" s="52" t="s">
        <v>101</v>
      </c>
      <c r="F33" s="28">
        <v>55.6</v>
      </c>
      <c r="G33" s="28">
        <v>1</v>
      </c>
    </row>
    <row r="34" spans="2:7" x14ac:dyDescent="0.2">
      <c r="B34" s="65"/>
      <c r="C34" s="182"/>
      <c r="D34" s="52" t="s">
        <v>31</v>
      </c>
      <c r="E34" s="52" t="s">
        <v>102</v>
      </c>
      <c r="F34" s="28">
        <v>182</v>
      </c>
      <c r="G34" s="28">
        <v>1</v>
      </c>
    </row>
    <row r="35" spans="2:7" x14ac:dyDescent="0.2">
      <c r="B35" s="65"/>
      <c r="C35" s="182"/>
      <c r="D35" s="52" t="s">
        <v>103</v>
      </c>
      <c r="E35" s="205" t="s">
        <v>107</v>
      </c>
      <c r="F35" s="28">
        <v>944.9</v>
      </c>
      <c r="G35" s="28">
        <v>2</v>
      </c>
    </row>
    <row r="36" spans="2:7" x14ac:dyDescent="0.2">
      <c r="B36" s="65"/>
      <c r="C36" s="182"/>
      <c r="D36" s="52" t="s">
        <v>74</v>
      </c>
      <c r="E36" s="206"/>
      <c r="F36" s="28">
        <v>18.2</v>
      </c>
      <c r="G36" s="28">
        <v>2</v>
      </c>
    </row>
    <row r="37" spans="2:7" x14ac:dyDescent="0.2">
      <c r="B37" s="65"/>
      <c r="C37" s="182"/>
      <c r="D37" s="52" t="s">
        <v>74</v>
      </c>
      <c r="E37" s="206"/>
      <c r="F37" s="28">
        <v>78.400000000000006</v>
      </c>
      <c r="G37" s="28">
        <v>1</v>
      </c>
    </row>
    <row r="38" spans="2:7" x14ac:dyDescent="0.2">
      <c r="B38" s="65"/>
      <c r="C38" s="182"/>
      <c r="D38" s="52" t="s">
        <v>38</v>
      </c>
      <c r="E38" s="206"/>
      <c r="F38" s="28">
        <v>354.6</v>
      </c>
      <c r="G38" s="28">
        <v>1</v>
      </c>
    </row>
    <row r="39" spans="2:7" x14ac:dyDescent="0.2">
      <c r="B39" s="65"/>
      <c r="C39" s="182"/>
      <c r="D39" s="52" t="s">
        <v>104</v>
      </c>
      <c r="E39" s="206"/>
      <c r="F39" s="28">
        <v>369.6</v>
      </c>
      <c r="G39" s="28">
        <v>1</v>
      </c>
    </row>
    <row r="40" spans="2:7" x14ac:dyDescent="0.2">
      <c r="B40" s="65"/>
      <c r="C40" s="182"/>
      <c r="D40" s="52" t="s">
        <v>74</v>
      </c>
      <c r="E40" s="206"/>
      <c r="F40" s="28">
        <v>705.7</v>
      </c>
      <c r="G40" s="28">
        <v>1</v>
      </c>
    </row>
    <row r="41" spans="2:7" x14ac:dyDescent="0.2">
      <c r="B41" s="65"/>
      <c r="C41" s="182"/>
      <c r="D41" s="52" t="s">
        <v>105</v>
      </c>
      <c r="E41" s="206"/>
      <c r="F41" s="28">
        <v>9.5</v>
      </c>
      <c r="G41" s="28">
        <v>1</v>
      </c>
    </row>
    <row r="42" spans="2:7" x14ac:dyDescent="0.2">
      <c r="B42" s="65"/>
      <c r="C42" s="182"/>
      <c r="D42" s="59" t="s">
        <v>106</v>
      </c>
      <c r="E42" s="206"/>
      <c r="F42" s="46">
        <v>89.2</v>
      </c>
      <c r="G42" s="46">
        <v>1</v>
      </c>
    </row>
    <row r="43" spans="2:7" ht="25.5" x14ac:dyDescent="0.2">
      <c r="B43" s="65"/>
      <c r="C43" s="182"/>
      <c r="D43" s="59" t="s">
        <v>402</v>
      </c>
      <c r="E43" s="26" t="s">
        <v>403</v>
      </c>
      <c r="F43" s="46">
        <v>135.19999999999999</v>
      </c>
      <c r="G43" s="60" t="s">
        <v>404</v>
      </c>
    </row>
    <row r="44" spans="2:7" x14ac:dyDescent="0.2">
      <c r="B44" s="65"/>
      <c r="C44" s="196"/>
      <c r="D44" s="51" t="s">
        <v>108</v>
      </c>
      <c r="E44" s="61" t="s">
        <v>109</v>
      </c>
      <c r="F44" s="62">
        <v>87</v>
      </c>
      <c r="G44" s="62">
        <v>1</v>
      </c>
    </row>
    <row r="45" spans="2:7" x14ac:dyDescent="0.2">
      <c r="B45" s="65">
        <v>32</v>
      </c>
      <c r="C45" s="181" t="s">
        <v>110</v>
      </c>
      <c r="D45" s="34" t="s">
        <v>76</v>
      </c>
      <c r="E45" s="171" t="s">
        <v>122</v>
      </c>
      <c r="F45" s="38">
        <v>4208.8999999999996</v>
      </c>
      <c r="G45" s="54">
        <v>6</v>
      </c>
    </row>
    <row r="46" spans="2:7" x14ac:dyDescent="0.2">
      <c r="B46" s="65">
        <v>33</v>
      </c>
      <c r="C46" s="182"/>
      <c r="D46" s="34" t="s">
        <v>77</v>
      </c>
      <c r="E46" s="171"/>
      <c r="F46" s="38">
        <v>70.900000000000006</v>
      </c>
      <c r="G46" s="54">
        <v>1</v>
      </c>
    </row>
    <row r="47" spans="2:7" x14ac:dyDescent="0.2">
      <c r="B47" s="65">
        <v>34</v>
      </c>
      <c r="C47" s="182"/>
      <c r="D47" s="34" t="s">
        <v>111</v>
      </c>
      <c r="E47" s="171"/>
      <c r="F47" s="38">
        <v>142.30000000000001</v>
      </c>
      <c r="G47" s="54">
        <v>1</v>
      </c>
    </row>
    <row r="48" spans="2:7" x14ac:dyDescent="0.2">
      <c r="B48" s="65">
        <v>35</v>
      </c>
      <c r="C48" s="182"/>
      <c r="D48" s="34" t="s">
        <v>112</v>
      </c>
      <c r="E48" s="171" t="s">
        <v>123</v>
      </c>
      <c r="F48" s="38">
        <v>5467.1</v>
      </c>
      <c r="G48" s="54">
        <v>6</v>
      </c>
    </row>
    <row r="49" spans="2:7" x14ac:dyDescent="0.2">
      <c r="B49" s="65">
        <v>36</v>
      </c>
      <c r="C49" s="182"/>
      <c r="D49" s="34" t="s">
        <v>36</v>
      </c>
      <c r="E49" s="171"/>
      <c r="F49" s="38">
        <v>302.60000000000002</v>
      </c>
      <c r="G49" s="54">
        <v>1</v>
      </c>
    </row>
    <row r="50" spans="2:7" x14ac:dyDescent="0.2">
      <c r="B50" s="65">
        <v>37</v>
      </c>
      <c r="C50" s="182"/>
      <c r="D50" s="34" t="s">
        <v>113</v>
      </c>
      <c r="E50" s="171"/>
      <c r="F50" s="38">
        <v>90</v>
      </c>
      <c r="G50" s="54">
        <v>1</v>
      </c>
    </row>
    <row r="51" spans="2:7" ht="25.5" x14ac:dyDescent="0.2">
      <c r="B51" s="65">
        <v>38</v>
      </c>
      <c r="C51" s="182"/>
      <c r="D51" s="34" t="s">
        <v>114</v>
      </c>
      <c r="E51" s="35" t="s">
        <v>124</v>
      </c>
      <c r="F51" s="38">
        <v>543.6</v>
      </c>
      <c r="G51" s="37">
        <v>0.5</v>
      </c>
    </row>
    <row r="52" spans="2:7" x14ac:dyDescent="0.2">
      <c r="B52" s="65">
        <v>39</v>
      </c>
      <c r="C52" s="182"/>
      <c r="D52" s="34" t="s">
        <v>38</v>
      </c>
      <c r="E52" s="184" t="s">
        <v>125</v>
      </c>
      <c r="F52" s="38">
        <v>497.8</v>
      </c>
      <c r="G52" s="54">
        <v>1</v>
      </c>
    </row>
    <row r="53" spans="2:7" x14ac:dyDescent="0.2">
      <c r="B53" s="65">
        <v>40</v>
      </c>
      <c r="C53" s="182"/>
      <c r="D53" s="34" t="s">
        <v>38</v>
      </c>
      <c r="E53" s="185"/>
      <c r="F53" s="38">
        <v>346.4</v>
      </c>
      <c r="G53" s="54">
        <v>1</v>
      </c>
    </row>
    <row r="54" spans="2:7" x14ac:dyDescent="0.2">
      <c r="B54" s="65">
        <v>41</v>
      </c>
      <c r="C54" s="182"/>
      <c r="D54" s="34" t="s">
        <v>115</v>
      </c>
      <c r="E54" s="185"/>
      <c r="F54" s="38">
        <v>155</v>
      </c>
      <c r="G54" s="54">
        <v>1</v>
      </c>
    </row>
    <row r="55" spans="2:7" x14ac:dyDescent="0.2">
      <c r="B55" s="65">
        <v>42</v>
      </c>
      <c r="C55" s="182"/>
      <c r="D55" s="34" t="s">
        <v>38</v>
      </c>
      <c r="E55" s="185"/>
      <c r="F55" s="38">
        <v>579.1</v>
      </c>
      <c r="G55" s="54">
        <v>1</v>
      </c>
    </row>
    <row r="56" spans="2:7" x14ac:dyDescent="0.2">
      <c r="B56" s="65">
        <v>43</v>
      </c>
      <c r="C56" s="182"/>
      <c r="D56" s="34" t="s">
        <v>116</v>
      </c>
      <c r="E56" s="186"/>
      <c r="F56" s="38">
        <v>29.2</v>
      </c>
      <c r="G56" s="54">
        <v>1</v>
      </c>
    </row>
    <row r="57" spans="2:7" ht="25.5" x14ac:dyDescent="0.2">
      <c r="B57" s="65">
        <v>44</v>
      </c>
      <c r="C57" s="182"/>
      <c r="D57" s="34" t="s">
        <v>117</v>
      </c>
      <c r="E57" s="35" t="s">
        <v>126</v>
      </c>
      <c r="F57" s="38">
        <v>147.1</v>
      </c>
      <c r="G57" s="36">
        <v>1</v>
      </c>
    </row>
    <row r="58" spans="2:7" ht="25.5" x14ac:dyDescent="0.2">
      <c r="B58" s="65">
        <v>45</v>
      </c>
      <c r="C58" s="182"/>
      <c r="D58" s="34" t="s">
        <v>118</v>
      </c>
      <c r="E58" s="35" t="s">
        <v>127</v>
      </c>
      <c r="F58" s="38">
        <v>44.2</v>
      </c>
      <c r="G58" s="37">
        <v>0.25</v>
      </c>
    </row>
    <row r="59" spans="2:7" ht="38.25" x14ac:dyDescent="0.2">
      <c r="B59" s="65">
        <v>46</v>
      </c>
      <c r="C59" s="182"/>
      <c r="D59" s="34" t="s">
        <v>119</v>
      </c>
      <c r="E59" s="35" t="s">
        <v>128</v>
      </c>
      <c r="F59" s="38">
        <v>61.8</v>
      </c>
      <c r="G59" s="37">
        <v>0.2</v>
      </c>
    </row>
    <row r="60" spans="2:7" ht="25.5" x14ac:dyDescent="0.2">
      <c r="B60" s="65">
        <v>47</v>
      </c>
      <c r="C60" s="183"/>
      <c r="D60" s="34" t="s">
        <v>120</v>
      </c>
      <c r="E60" s="35" t="s">
        <v>129</v>
      </c>
      <c r="F60" s="38">
        <v>57.1</v>
      </c>
      <c r="G60" s="37">
        <v>0.2</v>
      </c>
    </row>
    <row r="61" spans="2:7" x14ac:dyDescent="0.2">
      <c r="B61" s="65">
        <v>48</v>
      </c>
      <c r="C61" s="183"/>
      <c r="D61" s="34" t="s">
        <v>31</v>
      </c>
      <c r="E61" s="35" t="s">
        <v>130</v>
      </c>
      <c r="F61" s="38">
        <v>30.7</v>
      </c>
      <c r="G61" s="36">
        <v>1</v>
      </c>
    </row>
    <row r="62" spans="2:7" ht="25.5" x14ac:dyDescent="0.2">
      <c r="B62" s="65">
        <v>49</v>
      </c>
      <c r="C62" s="183"/>
      <c r="D62" s="34" t="s">
        <v>121</v>
      </c>
      <c r="E62" s="35" t="s">
        <v>131</v>
      </c>
      <c r="F62" s="38">
        <v>65.400000000000006</v>
      </c>
      <c r="G62" s="37">
        <v>0.2</v>
      </c>
    </row>
    <row r="63" spans="2:7" ht="18" customHeight="1" x14ac:dyDescent="0.2">
      <c r="B63" s="65">
        <v>50</v>
      </c>
      <c r="C63" s="183"/>
      <c r="D63" s="34" t="s">
        <v>31</v>
      </c>
      <c r="E63" s="171" t="s">
        <v>132</v>
      </c>
      <c r="F63" s="38">
        <v>1040.7</v>
      </c>
      <c r="G63" s="54">
        <v>3</v>
      </c>
    </row>
    <row r="64" spans="2:7" x14ac:dyDescent="0.2">
      <c r="B64" s="65">
        <v>51</v>
      </c>
      <c r="C64" s="183"/>
      <c r="D64" s="34" t="s">
        <v>38</v>
      </c>
      <c r="E64" s="171"/>
      <c r="F64" s="38">
        <v>259.3</v>
      </c>
      <c r="G64" s="54">
        <v>1</v>
      </c>
    </row>
    <row r="65" spans="2:7" ht="25.5" x14ac:dyDescent="0.2">
      <c r="B65" s="65">
        <v>52</v>
      </c>
      <c r="C65" s="183"/>
      <c r="D65" s="34" t="s">
        <v>31</v>
      </c>
      <c r="E65" s="35" t="s">
        <v>133</v>
      </c>
      <c r="F65" s="38">
        <v>576.6</v>
      </c>
      <c r="G65" s="36">
        <v>1</v>
      </c>
    </row>
    <row r="66" spans="2:7" ht="25.5" x14ac:dyDescent="0.2">
      <c r="B66" s="65">
        <v>53</v>
      </c>
      <c r="C66" s="183"/>
      <c r="D66" s="34" t="s">
        <v>31</v>
      </c>
      <c r="E66" s="49" t="s">
        <v>134</v>
      </c>
      <c r="F66" s="38">
        <v>68.7</v>
      </c>
      <c r="G66" s="54">
        <v>1</v>
      </c>
    </row>
    <row r="67" spans="2:7" ht="25.5" x14ac:dyDescent="0.2">
      <c r="B67" s="65">
        <v>54</v>
      </c>
      <c r="C67" s="183"/>
      <c r="D67" s="34" t="s">
        <v>31</v>
      </c>
      <c r="E67" s="49" t="s">
        <v>135</v>
      </c>
      <c r="F67" s="38">
        <v>79.3</v>
      </c>
      <c r="G67" s="54">
        <v>1</v>
      </c>
    </row>
    <row r="68" spans="2:7" ht="25.5" x14ac:dyDescent="0.2">
      <c r="B68" s="65">
        <v>55</v>
      </c>
      <c r="C68" s="183"/>
      <c r="D68" s="55" t="s">
        <v>31</v>
      </c>
      <c r="E68" s="35" t="s">
        <v>136</v>
      </c>
      <c r="F68" s="38">
        <v>104.7</v>
      </c>
      <c r="G68" s="36">
        <v>1</v>
      </c>
    </row>
    <row r="69" spans="2:7" x14ac:dyDescent="0.2">
      <c r="B69" s="65">
        <v>58</v>
      </c>
      <c r="C69" s="179" t="s">
        <v>137</v>
      </c>
      <c r="D69" s="34" t="s">
        <v>138</v>
      </c>
      <c r="E69" s="171" t="s">
        <v>143</v>
      </c>
      <c r="F69" s="38">
        <v>758.7</v>
      </c>
      <c r="G69" s="54">
        <v>3</v>
      </c>
    </row>
    <row r="70" spans="2:7" x14ac:dyDescent="0.2">
      <c r="B70" s="65">
        <v>59</v>
      </c>
      <c r="C70" s="179"/>
      <c r="D70" s="34" t="s">
        <v>37</v>
      </c>
      <c r="E70" s="171"/>
      <c r="F70" s="38">
        <v>21.4</v>
      </c>
      <c r="G70" s="54">
        <v>1</v>
      </c>
    </row>
    <row r="71" spans="2:7" x14ac:dyDescent="0.2">
      <c r="B71" s="65">
        <v>60</v>
      </c>
      <c r="C71" s="179"/>
      <c r="D71" s="34" t="s">
        <v>139</v>
      </c>
      <c r="E71" s="171"/>
      <c r="F71" s="38">
        <v>39</v>
      </c>
      <c r="G71" s="54">
        <v>1</v>
      </c>
    </row>
    <row r="72" spans="2:7" x14ac:dyDescent="0.2">
      <c r="B72" s="65">
        <v>61</v>
      </c>
      <c r="C72" s="179"/>
      <c r="D72" s="34" t="s">
        <v>138</v>
      </c>
      <c r="E72" s="49" t="s">
        <v>144</v>
      </c>
      <c r="F72" s="38">
        <v>113.9</v>
      </c>
      <c r="G72" s="54">
        <v>4</v>
      </c>
    </row>
    <row r="73" spans="2:7" ht="18" customHeight="1" x14ac:dyDescent="0.2">
      <c r="B73" s="65">
        <v>62</v>
      </c>
      <c r="C73" s="179"/>
      <c r="D73" s="34" t="s">
        <v>140</v>
      </c>
      <c r="E73" s="171" t="s">
        <v>145</v>
      </c>
      <c r="F73" s="38">
        <v>438.1</v>
      </c>
      <c r="G73" s="54">
        <v>1</v>
      </c>
    </row>
    <row r="74" spans="2:7" x14ac:dyDescent="0.2">
      <c r="B74" s="65">
        <v>63</v>
      </c>
      <c r="C74" s="179"/>
      <c r="D74" s="34" t="s">
        <v>29</v>
      </c>
      <c r="E74" s="171"/>
      <c r="F74" s="38">
        <v>63.3</v>
      </c>
      <c r="G74" s="54">
        <v>1</v>
      </c>
    </row>
    <row r="75" spans="2:7" x14ac:dyDescent="0.2">
      <c r="B75" s="65">
        <v>64</v>
      </c>
      <c r="C75" s="179"/>
      <c r="D75" s="34" t="s">
        <v>141</v>
      </c>
      <c r="E75" s="49" t="s">
        <v>146</v>
      </c>
      <c r="F75" s="38">
        <v>72.8</v>
      </c>
      <c r="G75" s="54">
        <v>1</v>
      </c>
    </row>
    <row r="76" spans="2:7" x14ac:dyDescent="0.2">
      <c r="B76" s="65">
        <v>65</v>
      </c>
      <c r="C76" s="179"/>
      <c r="D76" s="34" t="s">
        <v>141</v>
      </c>
      <c r="E76" s="49" t="s">
        <v>147</v>
      </c>
      <c r="F76" s="38">
        <v>85.8</v>
      </c>
      <c r="G76" s="54">
        <v>1</v>
      </c>
    </row>
    <row r="77" spans="2:7" x14ac:dyDescent="0.2">
      <c r="B77" s="65">
        <v>66</v>
      </c>
      <c r="C77" s="179"/>
      <c r="D77" s="34" t="s">
        <v>142</v>
      </c>
      <c r="E77" s="49" t="s">
        <v>148</v>
      </c>
      <c r="F77" s="38">
        <v>156</v>
      </c>
      <c r="G77" s="54">
        <v>1</v>
      </c>
    </row>
    <row r="78" spans="2:7" x14ac:dyDescent="0.2">
      <c r="B78" s="65">
        <v>67</v>
      </c>
      <c r="C78" s="179"/>
      <c r="D78" s="34" t="s">
        <v>142</v>
      </c>
      <c r="E78" s="49" t="s">
        <v>149</v>
      </c>
      <c r="F78" s="38">
        <v>55</v>
      </c>
      <c r="G78" s="54">
        <v>1</v>
      </c>
    </row>
    <row r="79" spans="2:7" x14ac:dyDescent="0.2">
      <c r="B79" s="65">
        <v>69</v>
      </c>
      <c r="C79" s="179" t="s">
        <v>150</v>
      </c>
      <c r="D79" s="34" t="s">
        <v>82</v>
      </c>
      <c r="E79" s="189" t="s">
        <v>153</v>
      </c>
      <c r="F79" s="38">
        <v>1193.2</v>
      </c>
      <c r="G79" s="54">
        <v>3</v>
      </c>
    </row>
    <row r="80" spans="2:7" x14ac:dyDescent="0.2">
      <c r="B80" s="65">
        <v>70</v>
      </c>
      <c r="C80" s="179"/>
      <c r="D80" s="34" t="s">
        <v>151</v>
      </c>
      <c r="E80" s="189"/>
      <c r="F80" s="39">
        <v>60.4</v>
      </c>
      <c r="G80" s="54">
        <v>1</v>
      </c>
    </row>
    <row r="81" spans="2:7" x14ac:dyDescent="0.2">
      <c r="B81" s="65"/>
      <c r="C81" s="179"/>
      <c r="D81" s="34" t="s">
        <v>152</v>
      </c>
      <c r="E81" s="189"/>
      <c r="F81" s="39">
        <v>45.8</v>
      </c>
      <c r="G81" s="54">
        <v>1</v>
      </c>
    </row>
    <row r="82" spans="2:7" x14ac:dyDescent="0.2">
      <c r="B82" s="65"/>
      <c r="C82" s="179"/>
      <c r="D82" s="34" t="s">
        <v>29</v>
      </c>
      <c r="E82" s="189"/>
      <c r="F82" s="39">
        <v>171</v>
      </c>
      <c r="G82" s="54">
        <v>1</v>
      </c>
    </row>
    <row r="83" spans="2:7" ht="25.5" x14ac:dyDescent="0.2">
      <c r="B83" s="65"/>
      <c r="C83" s="179"/>
      <c r="D83" s="34" t="s">
        <v>142</v>
      </c>
      <c r="E83" s="53" t="s">
        <v>154</v>
      </c>
      <c r="F83" s="38">
        <v>46.8</v>
      </c>
      <c r="G83" s="54">
        <v>1</v>
      </c>
    </row>
    <row r="84" spans="2:7" x14ac:dyDescent="0.2">
      <c r="B84" s="65"/>
      <c r="C84" s="179"/>
      <c r="D84" s="34" t="s">
        <v>142</v>
      </c>
      <c r="E84" s="53" t="s">
        <v>155</v>
      </c>
      <c r="F84" s="38">
        <v>97.4</v>
      </c>
      <c r="G84" s="54">
        <v>1</v>
      </c>
    </row>
    <row r="85" spans="2:7" x14ac:dyDescent="0.2">
      <c r="B85" s="65"/>
      <c r="C85" s="179"/>
      <c r="D85" s="34" t="s">
        <v>142</v>
      </c>
      <c r="E85" s="53" t="s">
        <v>156</v>
      </c>
      <c r="F85" s="38">
        <v>101.1</v>
      </c>
      <c r="G85" s="54">
        <v>1</v>
      </c>
    </row>
    <row r="86" spans="2:7" ht="25.5" x14ac:dyDescent="0.2">
      <c r="B86" s="65">
        <v>71</v>
      </c>
      <c r="C86" s="179"/>
      <c r="D86" s="34" t="s">
        <v>142</v>
      </c>
      <c r="E86" s="53" t="s">
        <v>157</v>
      </c>
      <c r="F86" s="38">
        <v>51.4</v>
      </c>
      <c r="G86" s="54">
        <v>1</v>
      </c>
    </row>
    <row r="87" spans="2:7" ht="25.5" x14ac:dyDescent="0.2">
      <c r="B87" s="65">
        <v>73</v>
      </c>
      <c r="C87" s="187" t="s">
        <v>163</v>
      </c>
      <c r="D87" s="34" t="s">
        <v>158</v>
      </c>
      <c r="E87" s="175" t="s">
        <v>160</v>
      </c>
      <c r="F87" s="40">
        <v>2009.7</v>
      </c>
      <c r="G87" s="54">
        <v>3</v>
      </c>
    </row>
    <row r="88" spans="2:7" x14ac:dyDescent="0.2">
      <c r="B88" s="65">
        <v>74</v>
      </c>
      <c r="C88" s="188"/>
      <c r="D88" s="34" t="s">
        <v>29</v>
      </c>
      <c r="E88" s="175"/>
      <c r="F88" s="38">
        <v>182.3</v>
      </c>
      <c r="G88" s="54">
        <v>1</v>
      </c>
    </row>
    <row r="89" spans="2:7" x14ac:dyDescent="0.2">
      <c r="B89" s="65">
        <v>75</v>
      </c>
      <c r="C89" s="188"/>
      <c r="D89" s="34" t="s">
        <v>29</v>
      </c>
      <c r="E89" s="175"/>
      <c r="F89" s="38">
        <v>146.69999999999999</v>
      </c>
      <c r="G89" s="54">
        <v>1</v>
      </c>
    </row>
    <row r="90" spans="2:7" x14ac:dyDescent="0.2">
      <c r="B90" s="65">
        <v>76</v>
      </c>
      <c r="C90" s="188"/>
      <c r="D90" s="34" t="s">
        <v>34</v>
      </c>
      <c r="E90" s="175"/>
      <c r="F90" s="38">
        <v>33.4</v>
      </c>
      <c r="G90" s="54">
        <v>1</v>
      </c>
    </row>
    <row r="91" spans="2:7" ht="25.5" x14ac:dyDescent="0.2">
      <c r="B91" s="65">
        <v>77</v>
      </c>
      <c r="C91" s="188"/>
      <c r="D91" s="34" t="s">
        <v>82</v>
      </c>
      <c r="E91" s="49" t="s">
        <v>161</v>
      </c>
      <c r="F91" s="38">
        <v>17.3</v>
      </c>
      <c r="G91" s="54">
        <v>1</v>
      </c>
    </row>
    <row r="92" spans="2:7" ht="25.5" x14ac:dyDescent="0.2">
      <c r="B92" s="65">
        <v>78</v>
      </c>
      <c r="C92" s="188"/>
      <c r="D92" s="34" t="s">
        <v>159</v>
      </c>
      <c r="E92" s="49" t="s">
        <v>162</v>
      </c>
      <c r="F92" s="38">
        <v>138</v>
      </c>
      <c r="G92" s="54">
        <v>1</v>
      </c>
    </row>
    <row r="93" spans="2:7" ht="25.5" x14ac:dyDescent="0.2">
      <c r="B93" s="65">
        <v>79</v>
      </c>
      <c r="C93" s="188"/>
      <c r="D93" s="34" t="s">
        <v>106</v>
      </c>
      <c r="E93" s="49" t="s">
        <v>162</v>
      </c>
      <c r="F93" s="38">
        <v>10.9</v>
      </c>
      <c r="G93" s="54">
        <v>1</v>
      </c>
    </row>
    <row r="94" spans="2:7" ht="25.5" x14ac:dyDescent="0.2">
      <c r="B94" s="65">
        <v>88</v>
      </c>
      <c r="C94" s="187" t="s">
        <v>164</v>
      </c>
      <c r="D94" s="34" t="s">
        <v>165</v>
      </c>
      <c r="E94" s="171" t="s">
        <v>171</v>
      </c>
      <c r="F94" s="40">
        <v>1114.0999999999999</v>
      </c>
      <c r="G94" s="41">
        <v>3</v>
      </c>
    </row>
    <row r="95" spans="2:7" x14ac:dyDescent="0.2">
      <c r="B95" s="65">
        <v>89</v>
      </c>
      <c r="C95" s="188"/>
      <c r="D95" s="34" t="s">
        <v>77</v>
      </c>
      <c r="E95" s="171"/>
      <c r="F95" s="38">
        <v>47.6</v>
      </c>
      <c r="G95" s="41">
        <v>1</v>
      </c>
    </row>
    <row r="96" spans="2:7" x14ac:dyDescent="0.2">
      <c r="B96" s="65">
        <v>90</v>
      </c>
      <c r="C96" s="188"/>
      <c r="D96" s="34" t="s">
        <v>166</v>
      </c>
      <c r="E96" s="171"/>
      <c r="F96" s="38">
        <v>148.69999999999999</v>
      </c>
      <c r="G96" s="41">
        <v>1</v>
      </c>
    </row>
    <row r="97" spans="2:7" x14ac:dyDescent="0.2">
      <c r="B97" s="65"/>
      <c r="C97" s="188"/>
      <c r="D97" s="34" t="s">
        <v>32</v>
      </c>
      <c r="E97" s="171"/>
      <c r="F97" s="38">
        <v>33</v>
      </c>
      <c r="G97" s="41">
        <v>1</v>
      </c>
    </row>
    <row r="98" spans="2:7" ht="25.5" x14ac:dyDescent="0.2">
      <c r="B98" s="65"/>
      <c r="C98" s="188"/>
      <c r="D98" s="34" t="s">
        <v>167</v>
      </c>
      <c r="E98" s="49" t="s">
        <v>172</v>
      </c>
      <c r="F98" s="38">
        <v>38.9</v>
      </c>
      <c r="G98" s="41">
        <v>1</v>
      </c>
    </row>
    <row r="99" spans="2:7" ht="18" customHeight="1" x14ac:dyDescent="0.2">
      <c r="B99" s="65"/>
      <c r="C99" s="188"/>
      <c r="D99" s="34" t="s">
        <v>168</v>
      </c>
      <c r="E99" s="171" t="s">
        <v>173</v>
      </c>
      <c r="F99" s="38">
        <v>84.6</v>
      </c>
      <c r="G99" s="41">
        <v>1</v>
      </c>
    </row>
    <row r="100" spans="2:7" x14ac:dyDescent="0.2">
      <c r="B100" s="65"/>
      <c r="C100" s="188"/>
      <c r="D100" s="34" t="s">
        <v>169</v>
      </c>
      <c r="E100" s="171"/>
      <c r="F100" s="38">
        <v>305.2</v>
      </c>
      <c r="G100" s="42">
        <v>1</v>
      </c>
    </row>
    <row r="101" spans="2:7" ht="38.25" x14ac:dyDescent="0.2">
      <c r="B101" s="65"/>
      <c r="C101" s="188"/>
      <c r="D101" s="34" t="s">
        <v>31</v>
      </c>
      <c r="E101" s="49" t="s">
        <v>174</v>
      </c>
      <c r="F101" s="38">
        <v>45.3</v>
      </c>
      <c r="G101" s="41">
        <v>1</v>
      </c>
    </row>
    <row r="102" spans="2:7" ht="25.5" x14ac:dyDescent="0.2">
      <c r="B102" s="65"/>
      <c r="C102" s="188"/>
      <c r="D102" s="34" t="s">
        <v>31</v>
      </c>
      <c r="E102" s="49" t="s">
        <v>175</v>
      </c>
      <c r="F102" s="38">
        <v>74.900000000000006</v>
      </c>
      <c r="G102" s="41">
        <v>1</v>
      </c>
    </row>
    <row r="103" spans="2:7" ht="25.5" x14ac:dyDescent="0.2">
      <c r="B103" s="65"/>
      <c r="C103" s="188"/>
      <c r="D103" s="34" t="s">
        <v>170</v>
      </c>
      <c r="E103" s="49" t="s">
        <v>176</v>
      </c>
      <c r="F103" s="38">
        <v>8.1</v>
      </c>
      <c r="G103" s="41">
        <v>1</v>
      </c>
    </row>
    <row r="104" spans="2:7" x14ac:dyDescent="0.2">
      <c r="B104" s="65">
        <v>91</v>
      </c>
      <c r="C104" s="188"/>
      <c r="D104" s="34" t="s">
        <v>170</v>
      </c>
      <c r="E104" s="49" t="s">
        <v>177</v>
      </c>
      <c r="F104" s="38">
        <v>9.6</v>
      </c>
      <c r="G104" s="41">
        <v>1</v>
      </c>
    </row>
    <row r="105" spans="2:7" ht="25.5" x14ac:dyDescent="0.2">
      <c r="B105" s="65">
        <v>92</v>
      </c>
      <c r="C105" s="188"/>
      <c r="D105" s="34" t="s">
        <v>37</v>
      </c>
      <c r="E105" s="49" t="s">
        <v>178</v>
      </c>
      <c r="F105" s="38">
        <v>110.1</v>
      </c>
      <c r="G105" s="41">
        <v>1</v>
      </c>
    </row>
    <row r="106" spans="2:7" x14ac:dyDescent="0.2">
      <c r="B106" s="65">
        <v>93</v>
      </c>
      <c r="C106" s="181" t="s">
        <v>405</v>
      </c>
      <c r="D106" s="34" t="s">
        <v>179</v>
      </c>
      <c r="E106" s="171" t="s">
        <v>188</v>
      </c>
      <c r="F106" s="40">
        <v>3298</v>
      </c>
      <c r="G106" s="54">
        <v>3</v>
      </c>
    </row>
    <row r="107" spans="2:7" x14ac:dyDescent="0.2">
      <c r="B107" s="65">
        <v>94</v>
      </c>
      <c r="C107" s="194"/>
      <c r="D107" s="34" t="s">
        <v>35</v>
      </c>
      <c r="E107" s="171"/>
      <c r="F107" s="38">
        <v>34.5</v>
      </c>
      <c r="G107" s="54">
        <v>1</v>
      </c>
    </row>
    <row r="108" spans="2:7" x14ac:dyDescent="0.2">
      <c r="B108" s="65">
        <v>95</v>
      </c>
      <c r="C108" s="194"/>
      <c r="D108" s="34" t="s">
        <v>29</v>
      </c>
      <c r="E108" s="171"/>
      <c r="F108" s="38">
        <v>35.200000000000003</v>
      </c>
      <c r="G108" s="54">
        <v>1</v>
      </c>
    </row>
    <row r="109" spans="2:7" x14ac:dyDescent="0.2">
      <c r="B109" s="65">
        <v>96</v>
      </c>
      <c r="C109" s="194"/>
      <c r="D109" s="34" t="s">
        <v>35</v>
      </c>
      <c r="E109" s="171"/>
      <c r="F109" s="38">
        <v>50.3</v>
      </c>
      <c r="G109" s="54">
        <v>1</v>
      </c>
    </row>
    <row r="110" spans="2:7" x14ac:dyDescent="0.2">
      <c r="B110" s="65">
        <v>97</v>
      </c>
      <c r="C110" s="195"/>
      <c r="D110" s="34" t="s">
        <v>29</v>
      </c>
      <c r="E110" s="171"/>
      <c r="F110" s="38">
        <v>159.80000000000001</v>
      </c>
      <c r="G110" s="54">
        <v>1</v>
      </c>
    </row>
    <row r="111" spans="2:7" x14ac:dyDescent="0.2">
      <c r="B111" s="65">
        <v>98</v>
      </c>
      <c r="C111" s="195"/>
      <c r="D111" s="34" t="s">
        <v>29</v>
      </c>
      <c r="E111" s="171"/>
      <c r="F111" s="38">
        <v>34</v>
      </c>
      <c r="G111" s="54">
        <v>1</v>
      </c>
    </row>
    <row r="112" spans="2:7" x14ac:dyDescent="0.2">
      <c r="B112" s="65"/>
      <c r="C112" s="195"/>
      <c r="D112" s="34" t="s">
        <v>180</v>
      </c>
      <c r="E112" s="49" t="s">
        <v>189</v>
      </c>
      <c r="F112" s="38">
        <v>65.2</v>
      </c>
      <c r="G112" s="43">
        <v>0.5</v>
      </c>
    </row>
    <row r="113" spans="2:7" x14ac:dyDescent="0.2">
      <c r="B113" s="65">
        <v>99</v>
      </c>
      <c r="C113" s="195"/>
      <c r="D113" s="34" t="s">
        <v>181</v>
      </c>
      <c r="E113" s="49" t="s">
        <v>190</v>
      </c>
      <c r="F113" s="38">
        <v>82.6</v>
      </c>
      <c r="G113" s="43">
        <v>0.2</v>
      </c>
    </row>
    <row r="114" spans="2:7" x14ac:dyDescent="0.2">
      <c r="B114" s="65"/>
      <c r="C114" s="195"/>
      <c r="D114" s="34" t="s">
        <v>181</v>
      </c>
      <c r="E114" s="49" t="s">
        <v>191</v>
      </c>
      <c r="F114" s="38">
        <v>31.7</v>
      </c>
      <c r="G114" s="43">
        <v>0.2</v>
      </c>
    </row>
    <row r="115" spans="2:7" x14ac:dyDescent="0.2">
      <c r="B115" s="65"/>
      <c r="C115" s="195"/>
      <c r="D115" s="34" t="s">
        <v>141</v>
      </c>
      <c r="E115" s="171" t="s">
        <v>182</v>
      </c>
      <c r="F115" s="47">
        <v>1358.8</v>
      </c>
      <c r="G115" s="54">
        <v>3</v>
      </c>
    </row>
    <row r="116" spans="2:7" x14ac:dyDescent="0.2">
      <c r="B116" s="65"/>
      <c r="C116" s="195"/>
      <c r="D116" s="34" t="s">
        <v>29</v>
      </c>
      <c r="E116" s="171"/>
      <c r="F116" s="47">
        <v>295.89999999999998</v>
      </c>
      <c r="G116" s="54">
        <v>1</v>
      </c>
    </row>
    <row r="117" spans="2:7" x14ac:dyDescent="0.2">
      <c r="B117" s="65"/>
      <c r="C117" s="195"/>
      <c r="D117" s="34" t="s">
        <v>34</v>
      </c>
      <c r="E117" s="171"/>
      <c r="F117" s="38">
        <v>40</v>
      </c>
      <c r="G117" s="54">
        <v>1</v>
      </c>
    </row>
    <row r="118" spans="2:7" ht="25.5" x14ac:dyDescent="0.2">
      <c r="B118" s="65">
        <v>100</v>
      </c>
      <c r="C118" s="195"/>
      <c r="D118" s="34" t="s">
        <v>142</v>
      </c>
      <c r="E118" s="49" t="s">
        <v>183</v>
      </c>
      <c r="F118" s="38">
        <v>47.2</v>
      </c>
      <c r="G118" s="54">
        <v>1</v>
      </c>
    </row>
    <row r="119" spans="2:7" ht="25.5" x14ac:dyDescent="0.2">
      <c r="B119" s="65">
        <v>101</v>
      </c>
      <c r="C119" s="195"/>
      <c r="D119" s="34" t="s">
        <v>142</v>
      </c>
      <c r="E119" s="49" t="s">
        <v>184</v>
      </c>
      <c r="F119" s="38">
        <v>56.4</v>
      </c>
      <c r="G119" s="43">
        <v>0.5</v>
      </c>
    </row>
    <row r="120" spans="2:7" x14ac:dyDescent="0.2">
      <c r="B120" s="65">
        <v>102</v>
      </c>
      <c r="C120" s="195"/>
      <c r="D120" s="34" t="s">
        <v>159</v>
      </c>
      <c r="E120" s="49" t="s">
        <v>185</v>
      </c>
      <c r="F120" s="38">
        <v>218.2</v>
      </c>
      <c r="G120" s="54">
        <v>1</v>
      </c>
    </row>
    <row r="121" spans="2:7" x14ac:dyDescent="0.2">
      <c r="B121" s="65">
        <v>103</v>
      </c>
      <c r="C121" s="195"/>
      <c r="D121" s="34" t="s">
        <v>29</v>
      </c>
      <c r="E121" s="49" t="s">
        <v>185</v>
      </c>
      <c r="F121" s="38">
        <v>30</v>
      </c>
      <c r="G121" s="54">
        <v>1</v>
      </c>
    </row>
    <row r="122" spans="2:7" ht="25.5" x14ac:dyDescent="0.2">
      <c r="B122" s="65">
        <v>104</v>
      </c>
      <c r="C122" s="183"/>
      <c r="D122" s="34" t="s">
        <v>159</v>
      </c>
      <c r="E122" s="49" t="s">
        <v>186</v>
      </c>
      <c r="F122" s="38">
        <v>215.6</v>
      </c>
      <c r="G122" s="54">
        <v>1</v>
      </c>
    </row>
    <row r="123" spans="2:7" ht="25.5" x14ac:dyDescent="0.2">
      <c r="B123" s="65">
        <v>105</v>
      </c>
      <c r="C123" s="183"/>
      <c r="D123" s="34" t="s">
        <v>35</v>
      </c>
      <c r="E123" s="49" t="s">
        <v>186</v>
      </c>
      <c r="F123" s="38">
        <v>32.4</v>
      </c>
      <c r="G123" s="54">
        <v>1</v>
      </c>
    </row>
    <row r="124" spans="2:7" ht="25.5" x14ac:dyDescent="0.2">
      <c r="B124" s="65">
        <v>106</v>
      </c>
      <c r="C124" s="196"/>
      <c r="D124" s="34" t="s">
        <v>142</v>
      </c>
      <c r="E124" s="49" t="s">
        <v>187</v>
      </c>
      <c r="F124" s="38">
        <v>41.7</v>
      </c>
      <c r="G124" s="54">
        <v>1</v>
      </c>
    </row>
    <row r="125" spans="2:7" x14ac:dyDescent="0.2">
      <c r="B125" s="65">
        <v>107</v>
      </c>
      <c r="C125" s="179" t="s">
        <v>192</v>
      </c>
      <c r="D125" s="34" t="s">
        <v>193</v>
      </c>
      <c r="E125" s="189" t="s">
        <v>196</v>
      </c>
      <c r="F125" s="38">
        <v>712.82</v>
      </c>
      <c r="G125" s="54">
        <v>2</v>
      </c>
    </row>
    <row r="126" spans="2:7" x14ac:dyDescent="0.2">
      <c r="B126" s="65"/>
      <c r="C126" s="179"/>
      <c r="D126" s="34" t="s">
        <v>151</v>
      </c>
      <c r="E126" s="189"/>
      <c r="F126" s="38">
        <v>125.44</v>
      </c>
      <c r="G126" s="54">
        <v>1</v>
      </c>
    </row>
    <row r="127" spans="2:7" x14ac:dyDescent="0.2">
      <c r="B127" s="65">
        <v>108</v>
      </c>
      <c r="C127" s="180"/>
      <c r="D127" s="34" t="s">
        <v>29</v>
      </c>
      <c r="E127" s="189"/>
      <c r="F127" s="38">
        <v>166.98</v>
      </c>
      <c r="G127" s="54">
        <v>1</v>
      </c>
    </row>
    <row r="128" spans="2:7" x14ac:dyDescent="0.2">
      <c r="B128" s="65"/>
      <c r="C128" s="180"/>
      <c r="D128" s="34" t="s">
        <v>29</v>
      </c>
      <c r="E128" s="189"/>
      <c r="F128" s="38">
        <v>30.5</v>
      </c>
      <c r="G128" s="54">
        <v>2</v>
      </c>
    </row>
    <row r="129" spans="2:7" x14ac:dyDescent="0.2">
      <c r="B129" s="65">
        <v>109</v>
      </c>
      <c r="C129" s="180"/>
      <c r="D129" s="34" t="s">
        <v>34</v>
      </c>
      <c r="E129" s="189"/>
      <c r="F129" s="38">
        <v>57.52</v>
      </c>
      <c r="G129" s="54">
        <v>1</v>
      </c>
    </row>
    <row r="130" spans="2:7" ht="25.5" x14ac:dyDescent="0.2">
      <c r="B130" s="65"/>
      <c r="C130" s="180"/>
      <c r="D130" s="34" t="s">
        <v>194</v>
      </c>
      <c r="E130" s="53" t="s">
        <v>197</v>
      </c>
      <c r="F130" s="38">
        <v>98.91</v>
      </c>
      <c r="G130" s="54">
        <v>1</v>
      </c>
    </row>
    <row r="131" spans="2:7" x14ac:dyDescent="0.2">
      <c r="B131" s="65"/>
      <c r="C131" s="180"/>
      <c r="D131" s="34" t="s">
        <v>29</v>
      </c>
      <c r="E131" s="189" t="s">
        <v>198</v>
      </c>
      <c r="F131" s="40">
        <v>1264</v>
      </c>
      <c r="G131" s="54">
        <v>3</v>
      </c>
    </row>
    <row r="132" spans="2:7" x14ac:dyDescent="0.2">
      <c r="B132" s="65"/>
      <c r="C132" s="180"/>
      <c r="D132" s="34" t="s">
        <v>34</v>
      </c>
      <c r="E132" s="189"/>
      <c r="F132" s="38">
        <v>63.1</v>
      </c>
      <c r="G132" s="39">
        <v>1</v>
      </c>
    </row>
    <row r="133" spans="2:7" x14ac:dyDescent="0.2">
      <c r="B133" s="65"/>
      <c r="C133" s="180"/>
      <c r="D133" s="34" t="s">
        <v>151</v>
      </c>
      <c r="E133" s="189"/>
      <c r="F133" s="38">
        <v>30.6</v>
      </c>
      <c r="G133" s="39">
        <v>1</v>
      </c>
    </row>
    <row r="134" spans="2:7" x14ac:dyDescent="0.2">
      <c r="B134" s="65"/>
      <c r="C134" s="180"/>
      <c r="D134" s="34" t="s">
        <v>151</v>
      </c>
      <c r="E134" s="189"/>
      <c r="F134" s="38">
        <v>46.8</v>
      </c>
      <c r="G134" s="39">
        <v>1</v>
      </c>
    </row>
    <row r="135" spans="2:7" x14ac:dyDescent="0.2">
      <c r="B135" s="65">
        <v>110</v>
      </c>
      <c r="C135" s="180"/>
      <c r="D135" s="34" t="s">
        <v>195</v>
      </c>
      <c r="E135" s="189"/>
      <c r="F135" s="38">
        <v>40.799999999999997</v>
      </c>
      <c r="G135" s="39">
        <v>1</v>
      </c>
    </row>
    <row r="136" spans="2:7" x14ac:dyDescent="0.2">
      <c r="B136" s="65">
        <v>111</v>
      </c>
      <c r="C136" s="180"/>
      <c r="D136" s="34" t="s">
        <v>35</v>
      </c>
      <c r="E136" s="189"/>
      <c r="F136" s="38">
        <v>23.2</v>
      </c>
      <c r="G136" s="39">
        <v>1</v>
      </c>
    </row>
    <row r="137" spans="2:7" x14ac:dyDescent="0.2">
      <c r="B137" s="65"/>
      <c r="C137" s="187" t="s">
        <v>199</v>
      </c>
      <c r="D137" s="34" t="s">
        <v>200</v>
      </c>
      <c r="E137" s="189" t="s">
        <v>201</v>
      </c>
      <c r="F137" s="38">
        <v>499</v>
      </c>
      <c r="G137" s="54">
        <v>2</v>
      </c>
    </row>
    <row r="138" spans="2:7" x14ac:dyDescent="0.2">
      <c r="B138" s="65"/>
      <c r="C138" s="190"/>
      <c r="D138" s="34" t="s">
        <v>34</v>
      </c>
      <c r="E138" s="189"/>
      <c r="F138" s="38">
        <v>51</v>
      </c>
      <c r="G138" s="54">
        <v>1</v>
      </c>
    </row>
    <row r="139" spans="2:7" x14ac:dyDescent="0.2">
      <c r="B139" s="65"/>
      <c r="C139" s="190"/>
      <c r="D139" s="34" t="s">
        <v>29</v>
      </c>
      <c r="E139" s="189"/>
      <c r="F139" s="38">
        <v>196</v>
      </c>
      <c r="G139" s="54">
        <v>1</v>
      </c>
    </row>
    <row r="140" spans="2:7" x14ac:dyDescent="0.2">
      <c r="B140" s="65"/>
      <c r="C140" s="190"/>
      <c r="D140" s="34" t="s">
        <v>151</v>
      </c>
      <c r="E140" s="189"/>
      <c r="F140" s="38">
        <v>60</v>
      </c>
      <c r="G140" s="54">
        <v>1</v>
      </c>
    </row>
    <row r="141" spans="2:7" x14ac:dyDescent="0.2">
      <c r="B141" s="65"/>
      <c r="C141" s="190"/>
      <c r="D141" s="34" t="s">
        <v>195</v>
      </c>
      <c r="E141" s="189"/>
      <c r="F141" s="38">
        <v>84</v>
      </c>
      <c r="G141" s="54">
        <v>1</v>
      </c>
    </row>
    <row r="142" spans="2:7" x14ac:dyDescent="0.2">
      <c r="B142" s="65"/>
      <c r="C142" s="191"/>
      <c r="D142" s="34" t="s">
        <v>142</v>
      </c>
      <c r="E142" s="53" t="s">
        <v>202</v>
      </c>
      <c r="F142" s="38">
        <v>54.8</v>
      </c>
      <c r="G142" s="54">
        <v>1</v>
      </c>
    </row>
    <row r="143" spans="2:7" x14ac:dyDescent="0.2">
      <c r="B143" s="65">
        <v>112</v>
      </c>
      <c r="C143" s="192"/>
      <c r="D143" s="34" t="s">
        <v>142</v>
      </c>
      <c r="E143" s="53" t="s">
        <v>203</v>
      </c>
      <c r="F143" s="38">
        <v>131</v>
      </c>
      <c r="G143" s="54">
        <v>1</v>
      </c>
    </row>
    <row r="144" spans="2:7" x14ac:dyDescent="0.2">
      <c r="B144" s="46"/>
      <c r="C144" s="168" t="s">
        <v>204</v>
      </c>
      <c r="D144" s="34" t="s">
        <v>33</v>
      </c>
      <c r="E144" s="171" t="s">
        <v>207</v>
      </c>
      <c r="F144" s="38">
        <v>309.89999999999998</v>
      </c>
      <c r="G144" s="41">
        <v>1</v>
      </c>
    </row>
    <row r="145" spans="2:7" x14ac:dyDescent="0.2">
      <c r="B145" s="46"/>
      <c r="C145" s="169"/>
      <c r="D145" s="34" t="s">
        <v>34</v>
      </c>
      <c r="E145" s="171"/>
      <c r="F145" s="38">
        <v>56.4</v>
      </c>
      <c r="G145" s="41">
        <v>1</v>
      </c>
    </row>
    <row r="146" spans="2:7" x14ac:dyDescent="0.2">
      <c r="B146" s="46"/>
      <c r="C146" s="169"/>
      <c r="D146" s="34" t="s">
        <v>29</v>
      </c>
      <c r="E146" s="171"/>
      <c r="F146" s="38">
        <v>207.7</v>
      </c>
      <c r="G146" s="41">
        <v>1</v>
      </c>
    </row>
    <row r="147" spans="2:7" x14ac:dyDescent="0.2">
      <c r="B147" s="46"/>
      <c r="C147" s="169"/>
      <c r="D147" s="34" t="s">
        <v>29</v>
      </c>
      <c r="E147" s="171"/>
      <c r="F147" s="38">
        <v>66.8</v>
      </c>
      <c r="G147" s="41">
        <v>1</v>
      </c>
    </row>
    <row r="148" spans="2:7" x14ac:dyDescent="0.2">
      <c r="B148" s="46"/>
      <c r="C148" s="169"/>
      <c r="D148" s="34" t="s">
        <v>151</v>
      </c>
      <c r="E148" s="171"/>
      <c r="F148" s="38">
        <v>43.9</v>
      </c>
      <c r="G148" s="41">
        <v>1</v>
      </c>
    </row>
    <row r="149" spans="2:7" x14ac:dyDescent="0.2">
      <c r="B149" s="46"/>
      <c r="C149" s="169"/>
      <c r="D149" s="34" t="s">
        <v>205</v>
      </c>
      <c r="E149" s="49" t="s">
        <v>208</v>
      </c>
      <c r="F149" s="38">
        <v>215.7</v>
      </c>
      <c r="G149" s="41">
        <v>1</v>
      </c>
    </row>
    <row r="150" spans="2:7" x14ac:dyDescent="0.2">
      <c r="B150" s="46"/>
      <c r="C150" s="169"/>
      <c r="D150" s="34" t="s">
        <v>34</v>
      </c>
      <c r="E150" s="49" t="s">
        <v>208</v>
      </c>
      <c r="F150" s="38">
        <v>47</v>
      </c>
      <c r="G150" s="41">
        <v>1</v>
      </c>
    </row>
    <row r="151" spans="2:7" x14ac:dyDescent="0.2">
      <c r="B151" s="46"/>
      <c r="C151" s="169"/>
      <c r="D151" s="34" t="s">
        <v>195</v>
      </c>
      <c r="E151" s="49" t="s">
        <v>208</v>
      </c>
      <c r="F151" s="38">
        <v>5.0999999999999996</v>
      </c>
      <c r="G151" s="41">
        <v>1</v>
      </c>
    </row>
    <row r="152" spans="2:7" ht="25.5" x14ac:dyDescent="0.2">
      <c r="B152" s="46"/>
      <c r="C152" s="169"/>
      <c r="D152" s="34" t="s">
        <v>206</v>
      </c>
      <c r="E152" s="49" t="s">
        <v>209</v>
      </c>
      <c r="F152" s="38">
        <v>122.5</v>
      </c>
      <c r="G152" s="41">
        <v>1</v>
      </c>
    </row>
    <row r="153" spans="2:7" x14ac:dyDescent="0.2">
      <c r="B153" s="46"/>
      <c r="C153" s="169"/>
      <c r="D153" s="34" t="s">
        <v>206</v>
      </c>
      <c r="E153" s="49" t="s">
        <v>210</v>
      </c>
      <c r="F153" s="38">
        <v>41</v>
      </c>
      <c r="G153" s="41">
        <v>1</v>
      </c>
    </row>
    <row r="154" spans="2:7" x14ac:dyDescent="0.2">
      <c r="B154" s="46"/>
      <c r="C154" s="169"/>
      <c r="D154" s="34" t="s">
        <v>206</v>
      </c>
      <c r="E154" s="49" t="s">
        <v>211</v>
      </c>
      <c r="F154" s="38">
        <v>50.1</v>
      </c>
      <c r="G154" s="41">
        <v>1</v>
      </c>
    </row>
    <row r="155" spans="2:7" ht="25.5" x14ac:dyDescent="0.2">
      <c r="B155" s="46"/>
      <c r="C155" s="169"/>
      <c r="D155" s="34" t="s">
        <v>206</v>
      </c>
      <c r="E155" s="49" t="s">
        <v>212</v>
      </c>
      <c r="F155" s="38">
        <v>43.6</v>
      </c>
      <c r="G155" s="41">
        <v>1</v>
      </c>
    </row>
    <row r="156" spans="2:7" x14ac:dyDescent="0.2">
      <c r="B156" s="46"/>
      <c r="C156" s="169"/>
      <c r="D156" s="34" t="s">
        <v>206</v>
      </c>
      <c r="E156" s="49" t="s">
        <v>213</v>
      </c>
      <c r="F156" s="38">
        <v>105.4</v>
      </c>
      <c r="G156" s="41">
        <v>1</v>
      </c>
    </row>
    <row r="157" spans="2:7" x14ac:dyDescent="0.2">
      <c r="B157" s="46"/>
      <c r="C157" s="168" t="s">
        <v>214</v>
      </c>
      <c r="D157" s="49" t="s">
        <v>215</v>
      </c>
      <c r="E157" s="176" t="s">
        <v>217</v>
      </c>
      <c r="F157" s="38">
        <v>830.8</v>
      </c>
      <c r="G157" s="54">
        <v>2</v>
      </c>
    </row>
    <row r="158" spans="2:7" x14ac:dyDescent="0.2">
      <c r="B158" s="46"/>
      <c r="C158" s="169"/>
      <c r="D158" s="49" t="s">
        <v>216</v>
      </c>
      <c r="E158" s="177"/>
      <c r="F158" s="38">
        <v>115.81</v>
      </c>
      <c r="G158" s="54">
        <v>1</v>
      </c>
    </row>
    <row r="159" spans="2:7" x14ac:dyDescent="0.2">
      <c r="B159" s="46"/>
      <c r="C159" s="170"/>
      <c r="D159" s="49" t="s">
        <v>29</v>
      </c>
      <c r="E159" s="178"/>
      <c r="F159" s="38">
        <v>317.60000000000002</v>
      </c>
      <c r="G159" s="54">
        <v>1</v>
      </c>
    </row>
    <row r="160" spans="2:7" x14ac:dyDescent="0.2">
      <c r="B160" s="46"/>
      <c r="C160" s="168" t="s">
        <v>218</v>
      </c>
      <c r="D160" s="34" t="s">
        <v>215</v>
      </c>
      <c r="E160" s="171" t="s">
        <v>220</v>
      </c>
      <c r="F160" s="39">
        <v>493.7</v>
      </c>
      <c r="G160" s="54">
        <v>2</v>
      </c>
    </row>
    <row r="161" spans="2:7" x14ac:dyDescent="0.2">
      <c r="B161" s="46"/>
      <c r="C161" s="169"/>
      <c r="D161" s="34" t="s">
        <v>34</v>
      </c>
      <c r="E161" s="171"/>
      <c r="F161" s="38">
        <v>27.5</v>
      </c>
      <c r="G161" s="54">
        <v>1</v>
      </c>
    </row>
    <row r="162" spans="2:7" x14ac:dyDescent="0.2">
      <c r="B162" s="46"/>
      <c r="C162" s="169"/>
      <c r="D162" s="34" t="s">
        <v>29</v>
      </c>
      <c r="E162" s="171"/>
      <c r="F162" s="38">
        <v>40.6</v>
      </c>
      <c r="G162" s="54">
        <v>1</v>
      </c>
    </row>
    <row r="163" spans="2:7" ht="25.5" x14ac:dyDescent="0.2">
      <c r="B163" s="46"/>
      <c r="C163" s="169"/>
      <c r="D163" s="34" t="s">
        <v>33</v>
      </c>
      <c r="E163" s="49" t="s">
        <v>221</v>
      </c>
      <c r="F163" s="39">
        <v>32.4</v>
      </c>
      <c r="G163" s="54">
        <v>1</v>
      </c>
    </row>
    <row r="164" spans="2:7" ht="18" customHeight="1" x14ac:dyDescent="0.2">
      <c r="B164" s="46"/>
      <c r="C164" s="169"/>
      <c r="D164" s="34" t="s">
        <v>29</v>
      </c>
      <c r="E164" s="171" t="s">
        <v>222</v>
      </c>
      <c r="F164" s="39">
        <v>31.1</v>
      </c>
      <c r="G164" s="54">
        <v>1</v>
      </c>
    </row>
    <row r="165" spans="2:7" x14ac:dyDescent="0.2">
      <c r="B165" s="46"/>
      <c r="C165" s="170"/>
      <c r="D165" s="34" t="s">
        <v>219</v>
      </c>
      <c r="E165" s="171"/>
      <c r="F165" s="39">
        <v>326.89999999999998</v>
      </c>
      <c r="G165" s="54">
        <v>2</v>
      </c>
    </row>
    <row r="166" spans="2:7" x14ac:dyDescent="0.2">
      <c r="B166" s="46"/>
      <c r="C166" s="168" t="s">
        <v>223</v>
      </c>
      <c r="D166" s="49" t="s">
        <v>224</v>
      </c>
      <c r="E166" s="176" t="s">
        <v>226</v>
      </c>
      <c r="F166" s="40">
        <v>1251.2</v>
      </c>
      <c r="G166" s="41">
        <v>3</v>
      </c>
    </row>
    <row r="167" spans="2:7" x14ac:dyDescent="0.2">
      <c r="B167" s="46"/>
      <c r="C167" s="169"/>
      <c r="D167" s="49" t="s">
        <v>225</v>
      </c>
      <c r="E167" s="177"/>
      <c r="F167" s="38">
        <v>29.5</v>
      </c>
      <c r="G167" s="41">
        <v>1</v>
      </c>
    </row>
    <row r="168" spans="2:7" x14ac:dyDescent="0.2">
      <c r="B168" s="46"/>
      <c r="C168" s="170"/>
      <c r="D168" s="49" t="s">
        <v>29</v>
      </c>
      <c r="E168" s="178"/>
      <c r="F168" s="38">
        <v>299.39999999999998</v>
      </c>
      <c r="G168" s="41">
        <v>1</v>
      </c>
    </row>
    <row r="169" spans="2:7" x14ac:dyDescent="0.2">
      <c r="B169" s="46"/>
      <c r="C169" s="168" t="s">
        <v>227</v>
      </c>
      <c r="D169" s="34" t="s">
        <v>228</v>
      </c>
      <c r="E169" s="171" t="s">
        <v>232</v>
      </c>
      <c r="F169" s="39">
        <v>1007.6</v>
      </c>
      <c r="G169" s="54">
        <v>3</v>
      </c>
    </row>
    <row r="170" spans="2:7" x14ac:dyDescent="0.2">
      <c r="B170" s="46"/>
      <c r="C170" s="169"/>
      <c r="D170" s="34" t="s">
        <v>151</v>
      </c>
      <c r="E170" s="171"/>
      <c r="F170" s="39">
        <v>128</v>
      </c>
      <c r="G170" s="54">
        <v>1</v>
      </c>
    </row>
    <row r="171" spans="2:7" x14ac:dyDescent="0.2">
      <c r="B171" s="46"/>
      <c r="C171" s="169"/>
      <c r="D171" s="34" t="s">
        <v>29</v>
      </c>
      <c r="E171" s="171"/>
      <c r="F171" s="39">
        <v>15</v>
      </c>
      <c r="G171" s="54">
        <v>1</v>
      </c>
    </row>
    <row r="172" spans="2:7" x14ac:dyDescent="0.2">
      <c r="B172" s="46"/>
      <c r="C172" s="169"/>
      <c r="D172" s="34" t="s">
        <v>169</v>
      </c>
      <c r="E172" s="171"/>
      <c r="F172" s="39">
        <v>40.299999999999997</v>
      </c>
      <c r="G172" s="54">
        <v>1</v>
      </c>
    </row>
    <row r="173" spans="2:7" x14ac:dyDescent="0.2">
      <c r="B173" s="46"/>
      <c r="C173" s="169"/>
      <c r="D173" s="34" t="s">
        <v>37</v>
      </c>
      <c r="E173" s="171"/>
      <c r="F173" s="39">
        <v>67.599999999999994</v>
      </c>
      <c r="G173" s="54">
        <v>1</v>
      </c>
    </row>
    <row r="174" spans="2:7" x14ac:dyDescent="0.2">
      <c r="B174" s="46"/>
      <c r="C174" s="169"/>
      <c r="D174" s="34" t="s">
        <v>229</v>
      </c>
      <c r="E174" s="171"/>
      <c r="F174" s="39">
        <v>20</v>
      </c>
      <c r="G174" s="54">
        <v>1</v>
      </c>
    </row>
    <row r="175" spans="2:7" x14ac:dyDescent="0.2">
      <c r="B175" s="46"/>
      <c r="C175" s="169"/>
      <c r="D175" s="34" t="s">
        <v>35</v>
      </c>
      <c r="E175" s="171"/>
      <c r="F175" s="39">
        <v>75</v>
      </c>
      <c r="G175" s="54">
        <v>1</v>
      </c>
    </row>
    <row r="176" spans="2:7" x14ac:dyDescent="0.2">
      <c r="B176" s="46"/>
      <c r="C176" s="169"/>
      <c r="D176" s="34" t="s">
        <v>35</v>
      </c>
      <c r="E176" s="171"/>
      <c r="F176" s="39">
        <v>1353.5</v>
      </c>
      <c r="G176" s="54">
        <v>1</v>
      </c>
    </row>
    <row r="177" spans="2:7" x14ac:dyDescent="0.2">
      <c r="B177" s="46"/>
      <c r="C177" s="169"/>
      <c r="D177" s="34" t="s">
        <v>142</v>
      </c>
      <c r="E177" s="49" t="s">
        <v>233</v>
      </c>
      <c r="F177" s="39">
        <v>156.4</v>
      </c>
      <c r="G177" s="54">
        <v>1</v>
      </c>
    </row>
    <row r="178" spans="2:7" ht="25.5" x14ac:dyDescent="0.2">
      <c r="B178" s="46"/>
      <c r="C178" s="169"/>
      <c r="D178" s="34" t="s">
        <v>228</v>
      </c>
      <c r="E178" s="49" t="s">
        <v>234</v>
      </c>
      <c r="F178" s="39">
        <v>192.4</v>
      </c>
      <c r="G178" s="54">
        <v>1</v>
      </c>
    </row>
    <row r="179" spans="2:7" ht="25.5" x14ac:dyDescent="0.2">
      <c r="B179" s="46"/>
      <c r="C179" s="169"/>
      <c r="D179" s="34" t="s">
        <v>230</v>
      </c>
      <c r="E179" s="49" t="s">
        <v>235</v>
      </c>
      <c r="F179" s="39">
        <v>462.86</v>
      </c>
      <c r="G179" s="54">
        <v>1</v>
      </c>
    </row>
    <row r="180" spans="2:7" ht="25.5" x14ac:dyDescent="0.2">
      <c r="B180" s="46"/>
      <c r="C180" s="169"/>
      <c r="D180" s="34" t="s">
        <v>230</v>
      </c>
      <c r="E180" s="49" t="s">
        <v>236</v>
      </c>
      <c r="F180" s="39">
        <v>45</v>
      </c>
      <c r="G180" s="54">
        <v>1</v>
      </c>
    </row>
    <row r="181" spans="2:7" ht="25.5" x14ac:dyDescent="0.2">
      <c r="B181" s="46"/>
      <c r="C181" s="169"/>
      <c r="D181" s="34" t="s">
        <v>230</v>
      </c>
      <c r="E181" s="49" t="s">
        <v>237</v>
      </c>
      <c r="F181" s="39">
        <v>57.8</v>
      </c>
      <c r="G181" s="54">
        <v>1</v>
      </c>
    </row>
    <row r="182" spans="2:7" x14ac:dyDescent="0.2">
      <c r="B182" s="46"/>
      <c r="C182" s="169"/>
      <c r="D182" s="34" t="s">
        <v>231</v>
      </c>
      <c r="E182" s="49" t="s">
        <v>238</v>
      </c>
      <c r="F182" s="39">
        <v>87.9</v>
      </c>
      <c r="G182" s="54">
        <v>1</v>
      </c>
    </row>
    <row r="183" spans="2:7" x14ac:dyDescent="0.2">
      <c r="B183" s="46"/>
      <c r="C183" s="169"/>
      <c r="D183" s="34" t="s">
        <v>167</v>
      </c>
      <c r="E183" s="49" t="s">
        <v>239</v>
      </c>
      <c r="F183" s="39">
        <v>61.5</v>
      </c>
      <c r="G183" s="54">
        <v>1</v>
      </c>
    </row>
    <row r="184" spans="2:7" x14ac:dyDescent="0.2">
      <c r="B184" s="46"/>
      <c r="C184" s="170"/>
      <c r="D184" s="34" t="s">
        <v>167</v>
      </c>
      <c r="E184" s="49" t="s">
        <v>240</v>
      </c>
      <c r="F184" s="39">
        <v>63.9</v>
      </c>
      <c r="G184" s="54">
        <v>1</v>
      </c>
    </row>
    <row r="185" spans="2:7" x14ac:dyDescent="0.2">
      <c r="B185" s="46"/>
      <c r="C185" s="168" t="s">
        <v>241</v>
      </c>
      <c r="D185" s="49" t="s">
        <v>242</v>
      </c>
      <c r="E185" s="171" t="s">
        <v>245</v>
      </c>
      <c r="F185" s="38">
        <v>237.27</v>
      </c>
      <c r="G185" s="54">
        <v>2</v>
      </c>
    </row>
    <row r="186" spans="2:7" x14ac:dyDescent="0.2">
      <c r="B186" s="46"/>
      <c r="C186" s="169"/>
      <c r="D186" s="49" t="s">
        <v>243</v>
      </c>
      <c r="E186" s="171"/>
      <c r="F186" s="38">
        <v>13.5</v>
      </c>
      <c r="G186" s="54">
        <v>1</v>
      </c>
    </row>
    <row r="187" spans="2:7" x14ac:dyDescent="0.2">
      <c r="B187" s="46"/>
      <c r="C187" s="169"/>
      <c r="D187" s="49" t="s">
        <v>35</v>
      </c>
      <c r="E187" s="171"/>
      <c r="F187" s="38">
        <v>8</v>
      </c>
      <c r="G187" s="54">
        <v>1</v>
      </c>
    </row>
    <row r="188" spans="2:7" x14ac:dyDescent="0.2">
      <c r="B188" s="46"/>
      <c r="C188" s="169"/>
      <c r="D188" s="49" t="s">
        <v>244</v>
      </c>
      <c r="E188" s="171"/>
      <c r="F188" s="38">
        <v>130.6</v>
      </c>
      <c r="G188" s="54">
        <v>1</v>
      </c>
    </row>
    <row r="189" spans="2:7" x14ac:dyDescent="0.2">
      <c r="B189" s="46"/>
      <c r="C189" s="169"/>
      <c r="D189" s="49" t="s">
        <v>34</v>
      </c>
      <c r="E189" s="171"/>
      <c r="F189" s="38">
        <v>68.3</v>
      </c>
      <c r="G189" s="54">
        <v>1</v>
      </c>
    </row>
    <row r="190" spans="2:7" x14ac:dyDescent="0.2">
      <c r="B190" s="46"/>
      <c r="C190" s="169"/>
      <c r="D190" s="49" t="s">
        <v>35</v>
      </c>
      <c r="E190" s="171"/>
      <c r="F190" s="38">
        <v>102.6</v>
      </c>
      <c r="G190" s="54">
        <v>1</v>
      </c>
    </row>
    <row r="191" spans="2:7" x14ac:dyDescent="0.2">
      <c r="B191" s="46"/>
      <c r="C191" s="169"/>
      <c r="D191" s="49" t="s">
        <v>141</v>
      </c>
      <c r="E191" s="171" t="s">
        <v>246</v>
      </c>
      <c r="F191" s="38">
        <v>1198</v>
      </c>
      <c r="G191" s="54">
        <v>3</v>
      </c>
    </row>
    <row r="192" spans="2:7" x14ac:dyDescent="0.2">
      <c r="B192" s="46"/>
      <c r="C192" s="169"/>
      <c r="D192" s="49" t="s">
        <v>29</v>
      </c>
      <c r="E192" s="171"/>
      <c r="F192" s="38">
        <v>76.599999999999994</v>
      </c>
      <c r="G192" s="54">
        <v>1</v>
      </c>
    </row>
    <row r="193" spans="2:7" x14ac:dyDescent="0.2">
      <c r="B193" s="46"/>
      <c r="C193" s="169"/>
      <c r="D193" s="49" t="s">
        <v>34</v>
      </c>
      <c r="E193" s="171"/>
      <c r="F193" s="38">
        <v>58.1</v>
      </c>
      <c r="G193" s="54">
        <v>1</v>
      </c>
    </row>
    <row r="194" spans="2:7" x14ac:dyDescent="0.2">
      <c r="B194" s="46"/>
      <c r="C194" s="169"/>
      <c r="D194" s="49" t="s">
        <v>151</v>
      </c>
      <c r="E194" s="171"/>
      <c r="F194" s="38">
        <v>87.4</v>
      </c>
      <c r="G194" s="54">
        <v>1</v>
      </c>
    </row>
    <row r="195" spans="2:7" x14ac:dyDescent="0.2">
      <c r="B195" s="46"/>
      <c r="C195" s="169"/>
      <c r="D195" s="49" t="s">
        <v>31</v>
      </c>
      <c r="E195" s="49" t="s">
        <v>247</v>
      </c>
      <c r="F195" s="38">
        <v>103.8</v>
      </c>
      <c r="G195" s="54">
        <v>1</v>
      </c>
    </row>
    <row r="196" spans="2:7" x14ac:dyDescent="0.2">
      <c r="B196" s="46"/>
      <c r="C196" s="170"/>
      <c r="D196" s="49" t="s">
        <v>31</v>
      </c>
      <c r="E196" s="49" t="s">
        <v>248</v>
      </c>
      <c r="F196" s="38">
        <v>40</v>
      </c>
      <c r="G196" s="54">
        <v>1</v>
      </c>
    </row>
    <row r="197" spans="2:7" ht="25.5" x14ac:dyDescent="0.2">
      <c r="B197" s="46"/>
      <c r="C197" s="168" t="s">
        <v>249</v>
      </c>
      <c r="D197" s="49" t="s">
        <v>158</v>
      </c>
      <c r="E197" s="171" t="s">
        <v>251</v>
      </c>
      <c r="F197" s="39">
        <v>1534.7</v>
      </c>
      <c r="G197" s="54">
        <v>3</v>
      </c>
    </row>
    <row r="198" spans="2:7" x14ac:dyDescent="0.2">
      <c r="B198" s="46"/>
      <c r="C198" s="169"/>
      <c r="D198" s="49" t="s">
        <v>29</v>
      </c>
      <c r="E198" s="171"/>
      <c r="F198" s="39">
        <v>138.5</v>
      </c>
      <c r="G198" s="54">
        <v>1</v>
      </c>
    </row>
    <row r="199" spans="2:7" x14ac:dyDescent="0.2">
      <c r="B199" s="46"/>
      <c r="C199" s="169"/>
      <c r="D199" s="49" t="s">
        <v>250</v>
      </c>
      <c r="E199" s="49" t="s">
        <v>252</v>
      </c>
      <c r="F199" s="38">
        <v>103.1</v>
      </c>
      <c r="G199" s="54">
        <v>1</v>
      </c>
    </row>
    <row r="200" spans="2:7" x14ac:dyDescent="0.2">
      <c r="B200" s="46"/>
      <c r="C200" s="170"/>
      <c r="D200" s="49" t="s">
        <v>250</v>
      </c>
      <c r="E200" s="49" t="s">
        <v>253</v>
      </c>
      <c r="F200" s="38">
        <v>16.7</v>
      </c>
      <c r="G200" s="54">
        <v>1</v>
      </c>
    </row>
    <row r="201" spans="2:7" ht="25.5" x14ac:dyDescent="0.2">
      <c r="B201" s="46"/>
      <c r="C201" s="172" t="s">
        <v>259</v>
      </c>
      <c r="D201" s="34" t="s">
        <v>206</v>
      </c>
      <c r="E201" s="49" t="s">
        <v>260</v>
      </c>
      <c r="F201" s="39">
        <v>186.1</v>
      </c>
      <c r="G201" s="54">
        <v>1</v>
      </c>
    </row>
    <row r="202" spans="2:7" ht="25.5" x14ac:dyDescent="0.2">
      <c r="B202" s="46"/>
      <c r="C202" s="173"/>
      <c r="D202" s="34" t="s">
        <v>206</v>
      </c>
      <c r="E202" s="49" t="s">
        <v>261</v>
      </c>
      <c r="F202" s="39">
        <v>52.8</v>
      </c>
      <c r="G202" s="54">
        <v>1</v>
      </c>
    </row>
    <row r="203" spans="2:7" ht="25.5" x14ac:dyDescent="0.2">
      <c r="B203" s="46"/>
      <c r="C203" s="173"/>
      <c r="D203" s="34" t="s">
        <v>29</v>
      </c>
      <c r="E203" s="26" t="s">
        <v>262</v>
      </c>
      <c r="F203" s="39">
        <v>116</v>
      </c>
      <c r="G203" s="39">
        <v>1</v>
      </c>
    </row>
    <row r="204" spans="2:7" ht="38.25" x14ac:dyDescent="0.2">
      <c r="B204" s="46"/>
      <c r="C204" s="173"/>
      <c r="D204" s="34" t="s">
        <v>230</v>
      </c>
      <c r="E204" s="49" t="s">
        <v>263</v>
      </c>
      <c r="F204" s="39">
        <v>47.7</v>
      </c>
      <c r="G204" s="54">
        <v>1</v>
      </c>
    </row>
    <row r="205" spans="2:7" ht="38.25" x14ac:dyDescent="0.2">
      <c r="B205" s="46"/>
      <c r="C205" s="173"/>
      <c r="D205" s="34" t="s">
        <v>254</v>
      </c>
      <c r="E205" s="49" t="s">
        <v>264</v>
      </c>
      <c r="F205" s="39">
        <v>112.9</v>
      </c>
      <c r="G205" s="54">
        <v>1</v>
      </c>
    </row>
    <row r="206" spans="2:7" x14ac:dyDescent="0.2">
      <c r="B206" s="46"/>
      <c r="C206" s="173"/>
      <c r="D206" s="34" t="s">
        <v>254</v>
      </c>
      <c r="E206" s="49" t="s">
        <v>265</v>
      </c>
      <c r="F206" s="39">
        <v>36.200000000000003</v>
      </c>
      <c r="G206" s="54">
        <v>1</v>
      </c>
    </row>
    <row r="207" spans="2:7" x14ac:dyDescent="0.2">
      <c r="B207" s="46"/>
      <c r="C207" s="173"/>
      <c r="D207" s="34" t="s">
        <v>254</v>
      </c>
      <c r="E207" s="49" t="s">
        <v>266</v>
      </c>
      <c r="F207" s="39">
        <v>102.8</v>
      </c>
      <c r="G207" s="54">
        <v>1</v>
      </c>
    </row>
    <row r="208" spans="2:7" x14ac:dyDescent="0.2">
      <c r="B208" s="46"/>
      <c r="C208" s="173"/>
      <c r="D208" s="34" t="s">
        <v>254</v>
      </c>
      <c r="E208" s="49" t="s">
        <v>267</v>
      </c>
      <c r="F208" s="39">
        <v>53.8</v>
      </c>
      <c r="G208" s="54">
        <v>1</v>
      </c>
    </row>
    <row r="209" spans="2:7" x14ac:dyDescent="0.2">
      <c r="B209" s="46"/>
      <c r="C209" s="173"/>
      <c r="D209" s="34" t="s">
        <v>205</v>
      </c>
      <c r="E209" s="49" t="s">
        <v>268</v>
      </c>
      <c r="F209" s="39">
        <v>129.5</v>
      </c>
      <c r="G209" s="54">
        <v>1</v>
      </c>
    </row>
    <row r="210" spans="2:7" x14ac:dyDescent="0.2">
      <c r="B210" s="46"/>
      <c r="C210" s="173"/>
      <c r="D210" s="34" t="s">
        <v>34</v>
      </c>
      <c r="E210" s="49" t="s">
        <v>268</v>
      </c>
      <c r="F210" s="39">
        <v>41.2</v>
      </c>
      <c r="G210" s="54">
        <v>1</v>
      </c>
    </row>
    <row r="211" spans="2:7" x14ac:dyDescent="0.2">
      <c r="B211" s="46"/>
      <c r="C211" s="173"/>
      <c r="D211" s="34" t="s">
        <v>34</v>
      </c>
      <c r="E211" s="49" t="s">
        <v>269</v>
      </c>
      <c r="F211" s="39">
        <v>48.5</v>
      </c>
      <c r="G211" s="54">
        <v>1</v>
      </c>
    </row>
    <row r="212" spans="2:7" x14ac:dyDescent="0.2">
      <c r="B212" s="46"/>
      <c r="C212" s="173"/>
      <c r="D212" s="34" t="s">
        <v>34</v>
      </c>
      <c r="E212" s="171" t="s">
        <v>270</v>
      </c>
      <c r="F212" s="39">
        <v>183.9</v>
      </c>
      <c r="G212" s="54">
        <v>1</v>
      </c>
    </row>
    <row r="213" spans="2:7" x14ac:dyDescent="0.2">
      <c r="B213" s="46"/>
      <c r="C213" s="173"/>
      <c r="D213" s="34" t="s">
        <v>29</v>
      </c>
      <c r="E213" s="171"/>
      <c r="F213" s="39">
        <v>62.6</v>
      </c>
      <c r="G213" s="39">
        <v>1</v>
      </c>
    </row>
    <row r="214" spans="2:7" x14ac:dyDescent="0.2">
      <c r="B214" s="46"/>
      <c r="C214" s="173"/>
      <c r="D214" s="34" t="s">
        <v>33</v>
      </c>
      <c r="E214" s="171"/>
      <c r="F214" s="39">
        <v>796</v>
      </c>
      <c r="G214" s="39">
        <v>2</v>
      </c>
    </row>
    <row r="215" spans="2:7" ht="25.5" x14ac:dyDescent="0.2">
      <c r="B215" s="46"/>
      <c r="C215" s="173"/>
      <c r="D215" s="34" t="s">
        <v>33</v>
      </c>
      <c r="E215" s="49" t="s">
        <v>271</v>
      </c>
      <c r="F215" s="39">
        <v>18.2</v>
      </c>
      <c r="G215" s="54">
        <v>1</v>
      </c>
    </row>
    <row r="216" spans="2:7" ht="38.25" x14ac:dyDescent="0.2">
      <c r="B216" s="46"/>
      <c r="C216" s="173"/>
      <c r="D216" s="64" t="s">
        <v>33</v>
      </c>
      <c r="E216" s="49" t="s">
        <v>272</v>
      </c>
      <c r="F216" s="39">
        <v>133.19999999999999</v>
      </c>
      <c r="G216" s="54">
        <v>1</v>
      </c>
    </row>
    <row r="217" spans="2:7" x14ac:dyDescent="0.2">
      <c r="B217" s="46"/>
      <c r="C217" s="173"/>
      <c r="D217" s="34" t="s">
        <v>255</v>
      </c>
      <c r="E217" s="175" t="s">
        <v>273</v>
      </c>
      <c r="F217" s="38">
        <v>501.8</v>
      </c>
      <c r="G217" s="54">
        <v>2</v>
      </c>
    </row>
    <row r="218" spans="2:7" x14ac:dyDescent="0.2">
      <c r="B218" s="46"/>
      <c r="C218" s="173"/>
      <c r="D218" s="34" t="s">
        <v>29</v>
      </c>
      <c r="E218" s="175"/>
      <c r="F218" s="38">
        <v>429.1</v>
      </c>
      <c r="G218" s="54">
        <v>1</v>
      </c>
    </row>
    <row r="219" spans="2:7" x14ac:dyDescent="0.2">
      <c r="B219" s="46"/>
      <c r="C219" s="173"/>
      <c r="D219" s="34" t="s">
        <v>34</v>
      </c>
      <c r="E219" s="175"/>
      <c r="F219" s="38">
        <v>34.700000000000003</v>
      </c>
      <c r="G219" s="54">
        <v>1</v>
      </c>
    </row>
    <row r="220" spans="2:7" x14ac:dyDescent="0.2">
      <c r="B220" s="46"/>
      <c r="C220" s="173"/>
      <c r="D220" s="34" t="s">
        <v>29</v>
      </c>
      <c r="E220" s="175"/>
      <c r="F220" s="38">
        <v>62.7</v>
      </c>
      <c r="G220" s="54">
        <v>1</v>
      </c>
    </row>
    <row r="221" spans="2:7" x14ac:dyDescent="0.2">
      <c r="B221" s="46"/>
      <c r="C221" s="173"/>
      <c r="D221" s="34" t="s">
        <v>35</v>
      </c>
      <c r="E221" s="175"/>
      <c r="F221" s="38">
        <v>41.3</v>
      </c>
      <c r="G221" s="54">
        <v>1</v>
      </c>
    </row>
    <row r="222" spans="2:7" x14ac:dyDescent="0.2">
      <c r="B222" s="46"/>
      <c r="C222" s="173"/>
      <c r="D222" s="34" t="s">
        <v>29</v>
      </c>
      <c r="E222" s="175"/>
      <c r="F222" s="38">
        <v>61.2</v>
      </c>
      <c r="G222" s="54">
        <v>1</v>
      </c>
    </row>
    <row r="223" spans="2:7" x14ac:dyDescent="0.2">
      <c r="B223" s="46"/>
      <c r="C223" s="173"/>
      <c r="D223" s="34" t="s">
        <v>35</v>
      </c>
      <c r="E223" s="175"/>
      <c r="F223" s="38">
        <v>84.4</v>
      </c>
      <c r="G223" s="54">
        <v>1</v>
      </c>
    </row>
    <row r="224" spans="2:7" x14ac:dyDescent="0.2">
      <c r="B224" s="46"/>
      <c r="C224" s="173"/>
      <c r="D224" s="34" t="s">
        <v>243</v>
      </c>
      <c r="E224" s="175"/>
      <c r="F224" s="38">
        <v>16.899999999999999</v>
      </c>
      <c r="G224" s="54">
        <v>1</v>
      </c>
    </row>
    <row r="225" spans="2:7" x14ac:dyDescent="0.2">
      <c r="B225" s="46"/>
      <c r="C225" s="173"/>
      <c r="D225" s="34" t="s">
        <v>205</v>
      </c>
      <c r="E225" s="175" t="s">
        <v>274</v>
      </c>
      <c r="F225" s="38">
        <v>206</v>
      </c>
      <c r="G225" s="54">
        <v>1</v>
      </c>
    </row>
    <row r="226" spans="2:7" x14ac:dyDescent="0.2">
      <c r="B226" s="46"/>
      <c r="C226" s="173"/>
      <c r="D226" s="34" t="s">
        <v>152</v>
      </c>
      <c r="E226" s="175"/>
      <c r="F226" s="38">
        <v>99.6</v>
      </c>
      <c r="G226" s="54">
        <v>1</v>
      </c>
    </row>
    <row r="227" spans="2:7" x14ac:dyDescent="0.2">
      <c r="B227" s="46"/>
      <c r="C227" s="173"/>
      <c r="D227" s="34" t="s">
        <v>35</v>
      </c>
      <c r="E227" s="175"/>
      <c r="F227" s="38">
        <v>63.7</v>
      </c>
      <c r="G227" s="54">
        <v>1</v>
      </c>
    </row>
    <row r="228" spans="2:7" x14ac:dyDescent="0.2">
      <c r="B228" s="46"/>
      <c r="C228" s="173"/>
      <c r="D228" s="34" t="s">
        <v>34</v>
      </c>
      <c r="E228" s="175"/>
      <c r="F228" s="38">
        <v>47.1</v>
      </c>
      <c r="G228" s="54">
        <v>1</v>
      </c>
    </row>
    <row r="229" spans="2:7" x14ac:dyDescent="0.2">
      <c r="B229" s="46"/>
      <c r="C229" s="173"/>
      <c r="D229" s="34" t="s">
        <v>256</v>
      </c>
      <c r="E229" s="175"/>
      <c r="F229" s="38">
        <v>26.4</v>
      </c>
      <c r="G229" s="54">
        <v>1</v>
      </c>
    </row>
    <row r="230" spans="2:7" x14ac:dyDescent="0.2">
      <c r="B230" s="46"/>
      <c r="C230" s="173"/>
      <c r="D230" s="34" t="s">
        <v>257</v>
      </c>
      <c r="E230" s="175"/>
      <c r="F230" s="38">
        <v>6.4</v>
      </c>
      <c r="G230" s="54">
        <v>1</v>
      </c>
    </row>
    <row r="231" spans="2:7" x14ac:dyDescent="0.2">
      <c r="B231" s="46"/>
      <c r="C231" s="173"/>
      <c r="D231" s="34" t="s">
        <v>29</v>
      </c>
      <c r="E231" s="175"/>
      <c r="F231" s="38">
        <v>42.3</v>
      </c>
      <c r="G231" s="54">
        <v>1</v>
      </c>
    </row>
    <row r="232" spans="2:7" x14ac:dyDescent="0.2">
      <c r="B232" s="46"/>
      <c r="C232" s="173"/>
      <c r="D232" s="34" t="s">
        <v>258</v>
      </c>
      <c r="E232" s="175"/>
      <c r="F232" s="38">
        <v>47.8</v>
      </c>
      <c r="G232" s="54">
        <v>1</v>
      </c>
    </row>
    <row r="233" spans="2:7" x14ac:dyDescent="0.2">
      <c r="B233" s="46"/>
      <c r="C233" s="173"/>
      <c r="D233" s="34" t="s">
        <v>31</v>
      </c>
      <c r="E233" s="54" t="s">
        <v>275</v>
      </c>
      <c r="F233" s="38">
        <v>237.3</v>
      </c>
      <c r="G233" s="54">
        <v>1</v>
      </c>
    </row>
    <row r="234" spans="2:7" ht="25.5" x14ac:dyDescent="0.2">
      <c r="B234" s="46"/>
      <c r="C234" s="173"/>
      <c r="D234" s="34" t="s">
        <v>31</v>
      </c>
      <c r="E234" s="49" t="s">
        <v>276</v>
      </c>
      <c r="F234" s="38">
        <v>74.36</v>
      </c>
      <c r="G234" s="54">
        <v>1</v>
      </c>
    </row>
    <row r="235" spans="2:7" ht="25.5" x14ac:dyDescent="0.2">
      <c r="B235" s="46"/>
      <c r="C235" s="174"/>
      <c r="D235" s="34" t="s">
        <v>31</v>
      </c>
      <c r="E235" s="49" t="s">
        <v>277</v>
      </c>
      <c r="F235" s="38">
        <v>254.7</v>
      </c>
      <c r="G235" s="54">
        <v>2</v>
      </c>
    </row>
    <row r="236" spans="2:7" x14ac:dyDescent="0.2">
      <c r="B236" s="46"/>
      <c r="C236" s="59"/>
      <c r="D236" s="59"/>
      <c r="E236" s="59"/>
      <c r="F236" s="67">
        <f>SUM(F8:F235)</f>
        <v>77514.76999999999</v>
      </c>
      <c r="G236" s="59"/>
    </row>
  </sheetData>
  <mergeCells count="55">
    <mergeCell ref="E99:E100"/>
    <mergeCell ref="C106:C124"/>
    <mergeCell ref="E106:E111"/>
    <mergeCell ref="E115:E117"/>
    <mergeCell ref="B7:D7"/>
    <mergeCell ref="C69:C78"/>
    <mergeCell ref="C79:C86"/>
    <mergeCell ref="E8:E20"/>
    <mergeCell ref="E22:E23"/>
    <mergeCell ref="E35:E42"/>
    <mergeCell ref="E69:E71"/>
    <mergeCell ref="E73:E74"/>
    <mergeCell ref="E79:E82"/>
    <mergeCell ref="C8:C44"/>
    <mergeCell ref="C2:G2"/>
    <mergeCell ref="B3:B5"/>
    <mergeCell ref="C3:C5"/>
    <mergeCell ref="D3:D5"/>
    <mergeCell ref="E3:E5"/>
    <mergeCell ref="F3:F5"/>
    <mergeCell ref="G3:G5"/>
    <mergeCell ref="C160:C165"/>
    <mergeCell ref="E160:E162"/>
    <mergeCell ref="E164:E165"/>
    <mergeCell ref="C45:C68"/>
    <mergeCell ref="E45:E47"/>
    <mergeCell ref="E48:E50"/>
    <mergeCell ref="E52:E56"/>
    <mergeCell ref="E63:E64"/>
    <mergeCell ref="E87:E90"/>
    <mergeCell ref="C87:C93"/>
    <mergeCell ref="C94:C105"/>
    <mergeCell ref="E125:E129"/>
    <mergeCell ref="E131:E136"/>
    <mergeCell ref="C137:C143"/>
    <mergeCell ref="E137:E141"/>
    <mergeCell ref="E94:E97"/>
    <mergeCell ref="C144:C156"/>
    <mergeCell ref="E144:E148"/>
    <mergeCell ref="C157:C159"/>
    <mergeCell ref="E157:E159"/>
    <mergeCell ref="C125:C136"/>
    <mergeCell ref="C166:C168"/>
    <mergeCell ref="E166:E168"/>
    <mergeCell ref="C169:C184"/>
    <mergeCell ref="E169:E176"/>
    <mergeCell ref="C185:C196"/>
    <mergeCell ref="E185:E190"/>
    <mergeCell ref="E191:E194"/>
    <mergeCell ref="C197:C200"/>
    <mergeCell ref="E197:E198"/>
    <mergeCell ref="C201:C235"/>
    <mergeCell ref="E212:E214"/>
    <mergeCell ref="E217:E224"/>
    <mergeCell ref="E225:E2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Кровля</vt:lpstr>
      <vt:lpstr>Внутр.отделка</vt:lpstr>
      <vt:lpstr>Инженерные сети</vt:lpstr>
      <vt:lpstr>Лист7</vt:lpstr>
      <vt:lpstr>Лист6</vt:lpstr>
      <vt:lpstr>Лист5</vt:lpstr>
      <vt:lpstr>Лист4</vt:lpstr>
      <vt:lpstr>Лист3</vt:lpstr>
      <vt:lpstr> Пр№ 1 Здания </vt:lpstr>
      <vt:lpstr>Пр№ 2 ТБО,Септик </vt:lpstr>
      <vt:lpstr>Пр№ 3 Лифт </vt:lpstr>
      <vt:lpstr>Пр№ 4 Климатехника </vt:lpstr>
      <vt:lpstr>Пр№ 6 Дезинсекция и Дератизация</vt:lpstr>
      <vt:lpstr>АСО</vt:lpstr>
      <vt:lpstr>Печное отопление</vt:lpstr>
      <vt:lpstr>Электрокотлы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2019-02-21T05:00:33Z</cp:lastPrinted>
  <dcterms:created xsi:type="dcterms:W3CDTF">2011-07-08T04:28:25Z</dcterms:created>
  <dcterms:modified xsi:type="dcterms:W3CDTF">2020-12-20T06:01:42Z</dcterms:modified>
</cp:coreProperties>
</file>