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120"/>
  </bookViews>
  <sheets>
    <sheet name="Свод" sheetId="3" r:id="rId1"/>
  </sheets>
  <definedNames>
    <definedName name="_xlnm.Print_Area" localSheetId="0">Свод!$A$1:$O$154</definedName>
  </definedNames>
  <calcPr calcId="152511"/>
</workbook>
</file>

<file path=xl/calcChain.xml><?xml version="1.0" encoding="utf-8"?>
<calcChain xmlns="http://schemas.openxmlformats.org/spreadsheetml/2006/main">
  <c r="F28" i="3" l="1"/>
  <c r="D5" i="3"/>
  <c r="D8" i="3" l="1"/>
  <c r="E8" i="3"/>
  <c r="F8" i="3"/>
  <c r="G8" i="3"/>
  <c r="H8" i="3"/>
  <c r="I8" i="3"/>
  <c r="J8" i="3"/>
  <c r="K8" i="3"/>
  <c r="L8" i="3"/>
  <c r="M8" i="3"/>
  <c r="N8" i="3"/>
  <c r="O8" i="3"/>
  <c r="C8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C154" i="3"/>
  <c r="D135" i="3"/>
  <c r="E135" i="3"/>
  <c r="F135" i="3"/>
  <c r="H135" i="3"/>
  <c r="I135" i="3"/>
  <c r="J135" i="3"/>
  <c r="K135" i="3"/>
  <c r="L135" i="3"/>
  <c r="M135" i="3"/>
  <c r="N135" i="3"/>
  <c r="O135" i="3"/>
  <c r="C135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C120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C106" i="3"/>
  <c r="D87" i="3"/>
  <c r="E87" i="3"/>
  <c r="F87" i="3"/>
  <c r="G87" i="3"/>
  <c r="H87" i="3"/>
  <c r="I87" i="3"/>
  <c r="J87" i="3"/>
  <c r="K87" i="3"/>
  <c r="L87" i="3"/>
  <c r="M87" i="3"/>
  <c r="N87" i="3"/>
  <c r="O87" i="3"/>
  <c r="C87" i="3"/>
  <c r="D77" i="3"/>
  <c r="E77" i="3"/>
  <c r="F77" i="3"/>
  <c r="G77" i="3"/>
  <c r="H77" i="3"/>
  <c r="I77" i="3"/>
  <c r="J77" i="3"/>
  <c r="K77" i="3"/>
  <c r="L77" i="3"/>
  <c r="M77" i="3"/>
  <c r="N77" i="3"/>
  <c r="O77" i="3"/>
  <c r="C77" i="3"/>
  <c r="D59" i="3"/>
  <c r="E59" i="3"/>
  <c r="F59" i="3"/>
  <c r="G59" i="3"/>
  <c r="H59" i="3"/>
  <c r="I59" i="3"/>
  <c r="J59" i="3"/>
  <c r="L59" i="3"/>
  <c r="M59" i="3"/>
  <c r="N59" i="3"/>
  <c r="O59" i="3"/>
  <c r="C59" i="3"/>
  <c r="D42" i="3"/>
  <c r="E42" i="3"/>
  <c r="F42" i="3"/>
  <c r="G42" i="3"/>
  <c r="H42" i="3"/>
  <c r="I42" i="3"/>
  <c r="J42" i="3"/>
  <c r="K42" i="3"/>
  <c r="L42" i="3"/>
  <c r="M42" i="3"/>
  <c r="N42" i="3"/>
  <c r="O42" i="3"/>
  <c r="C42" i="3"/>
  <c r="D28" i="3"/>
  <c r="E28" i="3"/>
  <c r="G28" i="3"/>
  <c r="H28" i="3"/>
  <c r="I28" i="3"/>
  <c r="J28" i="3"/>
  <c r="K28" i="3"/>
  <c r="L28" i="3"/>
  <c r="M28" i="3"/>
  <c r="N28" i="3"/>
  <c r="O28" i="3"/>
  <c r="C28" i="3"/>
  <c r="C5" i="3" l="1"/>
  <c r="J5" i="3"/>
  <c r="H5" i="3"/>
  <c r="F5" i="3"/>
  <c r="M5" i="3"/>
  <c r="E5" i="3"/>
  <c r="O5" i="3"/>
  <c r="N5" i="3"/>
  <c r="L5" i="3"/>
  <c r="I5" i="3"/>
  <c r="K45" i="3"/>
  <c r="K59" i="3" s="1"/>
  <c r="K5" i="3" s="1"/>
  <c r="G128" i="3"/>
  <c r="G125" i="3"/>
  <c r="G122" i="3"/>
  <c r="G135" i="3" l="1"/>
  <c r="G5" i="3" s="1"/>
</calcChain>
</file>

<file path=xl/sharedStrings.xml><?xml version="1.0" encoding="utf-8"?>
<sst xmlns="http://schemas.openxmlformats.org/spreadsheetml/2006/main" count="282" uniqueCount="258">
  <si>
    <t>Информация по объекту</t>
  </si>
  <si>
    <t>Название объекта</t>
  </si>
  <si>
    <t xml:space="preserve">Количество зданий </t>
  </si>
  <si>
    <t>Транспортрные средства</t>
  </si>
  <si>
    <t>основного производства</t>
  </si>
  <si>
    <t>неосновного производства</t>
  </si>
  <si>
    <t>Количество котельного оборудования (элетрические, угольные, газовые)</t>
  </si>
  <si>
    <t>Количество силовых трансформаторов</t>
  </si>
  <si>
    <t>Количество шунтирующих реакторов</t>
  </si>
  <si>
    <t>Количество трансформаторов собственных нужд</t>
  </si>
  <si>
    <t>Количество приборов учета электроэнергии</t>
  </si>
  <si>
    <t>административное</t>
  </si>
  <si>
    <t>Прочие агрегаты (бензопилы, САГ и др.)</t>
  </si>
  <si>
    <t>Количество основных средств на моторном топливе</t>
  </si>
  <si>
    <t>Количество приборов учета тепловой энергии</t>
  </si>
  <si>
    <t>Количество приборов учета воды</t>
  </si>
  <si>
    <t>Количество технологического оборудования, потребляющего электроэнергию (насосы, вентиляционное, подъемно-транспортное, компрессоры, стационарное сварочное, станки)</t>
  </si>
  <si>
    <t xml:space="preserve">Место расположения                          (указать точный адрес) </t>
  </si>
  <si>
    <t>Административное здание</t>
  </si>
  <si>
    <t>ПС 220 кВ №149 "Заводская"</t>
  </si>
  <si>
    <t>ПС 220 кВ №126 "Сарыозек"</t>
  </si>
  <si>
    <t xml:space="preserve">ПС 220 кВ №120 "Строительная" </t>
  </si>
  <si>
    <t>ПС 35 кВ №121 "Жилпоселок"</t>
  </si>
  <si>
    <t>ПС 35 кВ №122 "Водозаборная"</t>
  </si>
  <si>
    <t>ПС 500кВ "ЮК ГРЭС"</t>
  </si>
  <si>
    <t xml:space="preserve">ОРУ 220 кВ МГЭС </t>
  </si>
  <si>
    <t>г.Алматы, ул. Шевченко 162</t>
  </si>
  <si>
    <t xml:space="preserve">ПС 500 кВ "Алма" </t>
  </si>
  <si>
    <t>Центральные ТЭС</t>
  </si>
  <si>
    <t>ПС 220 кВ 152 "Талдыкорган"</t>
  </si>
  <si>
    <t>ПС 500кВ "Алматы"</t>
  </si>
  <si>
    <t>г.Алматы, , ул.Казыбаева, 23 А, База Алм.МЭС</t>
  </si>
  <si>
    <t>Аматинская обл. Илийский район, Байсеркенский сельский округ, село Али</t>
  </si>
  <si>
    <t>Алматинская область, Кегенский район, Жылысайский селский округ, поселок Мойнақ</t>
  </si>
  <si>
    <t>Алматинская обл.Жамбульский р/н.ст. Казыбек-бек.</t>
  </si>
  <si>
    <t>ПС-500кВ "Шу"</t>
  </si>
  <si>
    <t>Жамбылская обл. Шуский р-н. Тасоткельский С/О разъезд Кумозек</t>
  </si>
  <si>
    <t>Алматинская обл., Жамбылский р-н, п.Улькен</t>
  </si>
  <si>
    <t>ПС 500 кВ "Талдыкорган"</t>
  </si>
  <si>
    <t xml:space="preserve"> Жетысуская обл., г.Талдыкорган, ТТЭС, ПС220кВ №149 "Заводская"</t>
  </si>
  <si>
    <t xml:space="preserve"> Жетысуская обл., г.Талдыкорган, ТТЭС, ПС220кВ №152 "Талдыкорган" </t>
  </si>
  <si>
    <t xml:space="preserve">  Жетысуская обл., Кербулакский р-н, пгт.Сарыозек, ТТЭС, ПС220кВ №126 "Сарыозек"</t>
  </si>
  <si>
    <t xml:space="preserve"> Жетысуская обл., г.Талдыкорган, ТТЭС, ПС500кВ "Талдыкорган" </t>
  </si>
  <si>
    <t>Сведения об основных средствах, потребляющих топливно-энергетические ресурсы филиала АО «KEGOC» «Алматинские МЭС»</t>
  </si>
  <si>
    <t>Акмолинские ТЭС</t>
  </si>
  <si>
    <t>г№ Астана Жилой Массив Ондирис,ул. Ушконыр, здание 3/2</t>
  </si>
  <si>
    <t>ПС 220 кВ "Макинская"</t>
  </si>
  <si>
    <t>Акмолинская обл., Биржан Сал р-н,                    г. Макинск район РЭС</t>
  </si>
  <si>
    <t>ПС 500 кВ "ЦГПП"</t>
  </si>
  <si>
    <t>Объект 04</t>
  </si>
  <si>
    <t>г.Акколь ул. Жибек жолы 14</t>
  </si>
  <si>
    <t>Атбасарские ТЭС</t>
  </si>
  <si>
    <t>Aкмолинская обл., г. Атбасар  ул. Источная 45</t>
  </si>
  <si>
    <t>ПС 500 кВ "ЕГПП"</t>
  </si>
  <si>
    <t>Aкмолинская обл., г. Ecиль пр-кт Промышленный 13</t>
  </si>
  <si>
    <t>ПС 220 кВ "АГПП"</t>
  </si>
  <si>
    <t>Aкмолинская обл., Атбасарский район г. Атбасар, промзона</t>
  </si>
  <si>
    <t>Центр база</t>
  </si>
  <si>
    <t>Aкмолинская o6л., 3epeндинский p-н, cт. Kapaгай</t>
  </si>
  <si>
    <t>ПС 1150 кВ "Кокшетауская"</t>
  </si>
  <si>
    <t>ПС 220 кВ "КГПП"</t>
  </si>
  <si>
    <t>Aкмолинская обл., г. Кокшетау Северная промзона, проезд 9, №4</t>
  </si>
  <si>
    <t>ПС 220 кВ "Буран"</t>
  </si>
  <si>
    <t>Ceвepo -Kaзaxcтанская o6л., Aйыртауский p-н, c. Cayмалколь</t>
  </si>
  <si>
    <t>СевероөКазахстанская обл. г. Петропавловск  ул. Жабаева 215Б</t>
  </si>
  <si>
    <t>ПС 500 кВ "Аврора"</t>
  </si>
  <si>
    <t>Ceвepo -Kaзaxcтанская o6л., Aккайынский p-н, c. Коктерек</t>
  </si>
  <si>
    <t>ПС 220 кВ "Красноармейская"</t>
  </si>
  <si>
    <t>Ceвepo -Kaзaxcтанская o6л., г. Тайынша ул. Южная 8</t>
  </si>
  <si>
    <t>ПС 220 кВ "Куйбышевская"</t>
  </si>
  <si>
    <t>Ceвepo -Kaзaxcтанская o6л., p-н Г. Мусрепова, c. Ново-Ишимское ул. Промышленная 1</t>
  </si>
  <si>
    <t>ЦМиТ</t>
  </si>
  <si>
    <t>Сведения об основных средствах, потребляющих топливно-энергетические ресурсы филиала АО «KEGOC» «Акмолинские МЭС»</t>
  </si>
  <si>
    <t>Администратвиное здание</t>
  </si>
  <si>
    <t>ВКО, г.Усть-Каменогорск, ул.Бажова, 67</t>
  </si>
  <si>
    <t>Здание ЦМиТ</t>
  </si>
  <si>
    <t>г.Усть-Каменогорск, ул.Рабочая, здание 6/8</t>
  </si>
  <si>
    <t>ПС-500 кВ Усть-Каменогорская,</t>
  </si>
  <si>
    <t>ВКО, Глубоковский р-н, с.о.Красноярский , с.Предгорное</t>
  </si>
  <si>
    <t>ПС-220 кВ №14</t>
  </si>
  <si>
    <t>ВКО, Шемонаихинский р-н, с.Половинка</t>
  </si>
  <si>
    <t>ПС-220 кВ №18 (Семейские ТЭС)</t>
  </si>
  <si>
    <t>ВКО, г.Семей, с.о. Иртышский, с.Жалпак, ст.Жалпак, д.18</t>
  </si>
  <si>
    <t>ПС-500 кВ "Семей"</t>
  </si>
  <si>
    <t>ВКО, г.Семей, с.о. Приречный</t>
  </si>
  <si>
    <t>ПС-220 кВ "ТМК"</t>
  </si>
  <si>
    <t>ВКО, Глубоковский р-н, Опытно-призводственная станция "Масляничные культуры"</t>
  </si>
  <si>
    <t>ПС-220 кВ №7</t>
  </si>
  <si>
    <t>ВКО, г.Усть-Каменогорск, ул.Загородная, д.3/1</t>
  </si>
  <si>
    <t>ПС-500 кВ "Актогай"</t>
  </si>
  <si>
    <t>ВКО, Аягозский р-н, Актогайского поселкового округа</t>
  </si>
  <si>
    <t>Здание производственного корпуса №3 (Здание СИиД)</t>
  </si>
  <si>
    <t>ВКО, г.Усть-Каменогорск, ул. Рабочая, 27</t>
  </si>
  <si>
    <t>ВКО, г.Усть-Каменогорск, ул. Омская, 4а</t>
  </si>
  <si>
    <t>Здание складов СМТС и ХО</t>
  </si>
  <si>
    <t>Производственное здание гаража спецтехники базы ЦМиТ</t>
  </si>
  <si>
    <t>ВКО, г.Усть-Каменогорск, ул. Омская, 23</t>
  </si>
  <si>
    <t>Блок гаражей 6_1 (участок 1)</t>
  </si>
  <si>
    <t>Блок гаражей 6_1 (участок 2)</t>
  </si>
  <si>
    <t>Блок гаражей 6_1 (участок 3)</t>
  </si>
  <si>
    <t>Сведения об основных средствах, потребляющих топливно-энергетические ресурсы филиала АО «KEGOC» «Восточные МЭС»</t>
  </si>
  <si>
    <t>База Ширина</t>
  </si>
  <si>
    <t xml:space="preserve">Г. Атырау, пос. Балыкши, Промбаза </t>
  </si>
  <si>
    <t xml:space="preserve">Г. Атырау, ул. З. Кабдолова, 50а, база РПБ </t>
  </si>
  <si>
    <t xml:space="preserve">Г. Атырау, ул. М. Утемисова, 110 а, здание РДЦ (4-5 этаж) </t>
  </si>
  <si>
    <t>ПС 220 кВ "Атырау"</t>
  </si>
  <si>
    <t>Г. Атырау, ПС 220 кВ «Атырау», Куттыгай Батыра, 55</t>
  </si>
  <si>
    <t>ПС 220 кВ "Бейнеу"</t>
  </si>
  <si>
    <t xml:space="preserve">Мангистауская область, Бейнеуский район, село Бейнеу, зона 1, строение 50, </t>
  </si>
  <si>
    <t>ПС 220 кВ "Индер"</t>
  </si>
  <si>
    <t xml:space="preserve">Атырауская область, район Индерский, село Елтай, ул. НПС, д.50, </t>
  </si>
  <si>
    <t>ПС 220 кВ "Кульсары"</t>
  </si>
  <si>
    <t xml:space="preserve">Атырауская область, Жылыойский район, г. Кульсары, левая сторона трассы «Кульсары-Тенгиз» №4, </t>
  </si>
  <si>
    <t>ПС 220 кВ "Тенгиз"</t>
  </si>
  <si>
    <t>Атырауская область, Жылыойский район,</t>
  </si>
  <si>
    <t>Сведения об основных средствах, потребляющих топливно-энергетические ресурсы филиала АО «KEGOC» «Западные МЭС»</t>
  </si>
  <si>
    <t>ПС 220 кВ "Центральная"</t>
  </si>
  <si>
    <t>г.Костанай, ул. Качарская 8</t>
  </si>
  <si>
    <t>-</t>
  </si>
  <si>
    <t>1</t>
  </si>
  <si>
    <t>ПС 1150 кВ "Костанайская"</t>
  </si>
  <si>
    <t>27 км от г. Костаная по автотрассе Костанай-Рудный</t>
  </si>
  <si>
    <t>ПС 220 кВ "Восточная"</t>
  </si>
  <si>
    <t>г. Аркалык пр. Абая 1</t>
  </si>
  <si>
    <t>ПС 220 кВ "Сарбайская"</t>
  </si>
  <si>
    <t>г. Рудный. Станция Железорудная</t>
  </si>
  <si>
    <t>ПС 500 кВ "Сокол"</t>
  </si>
  <si>
    <t>район Беимбета Майлина, с. Юбелейное, ПС-500кВ "Сокол"</t>
  </si>
  <si>
    <t>ПС 220 кВ "Качары"</t>
  </si>
  <si>
    <t>пгт. Качары, промзона</t>
  </si>
  <si>
    <t>ПС 500 кВ "Житикара"</t>
  </si>
  <si>
    <t>ПС 220 кВ "Лисаковск"</t>
  </si>
  <si>
    <t>г.Лисаковск,
промзона 3</t>
  </si>
  <si>
    <t>РДЦ</t>
  </si>
  <si>
    <t>г. Рудный, ул. Топоркова д.31</t>
  </si>
  <si>
    <t>Сведения об основных средствах, потребляющих топливно-энергетические ресурсы  филиала АО «KEGOC» «Сарбайские МЭС»</t>
  </si>
  <si>
    <t>ПС 220 кВ "Павлодарская"</t>
  </si>
  <si>
    <t>ПС 1150 кВ "Экибастузская"</t>
  </si>
  <si>
    <t>Павлодарская обл., г.Экибастуз</t>
  </si>
  <si>
    <t>Павлодарская обл., г.Экибастуз, ул. Ауэзова 126</t>
  </si>
  <si>
    <t>Промбаза</t>
  </si>
  <si>
    <t>Павлодарская обл., г.Экибастуз, ул. Кунаева 127</t>
  </si>
  <si>
    <t>Павлодарская обл., г.Павлодар, ул. Торайгырова 64/1</t>
  </si>
  <si>
    <t>База ЦМИТ</t>
  </si>
  <si>
    <t>Сведения об основных средствах, потребляющих топливно-энергетические ресурсы филиала АО «KEGOC» «Северные МЭС»</t>
  </si>
  <si>
    <t>г.Караганда, ул.Камская 4, г. Караганда</t>
  </si>
  <si>
    <t>проспект Нурсултана Назарбаева, ст64/1 НП1, г.Караганда</t>
  </si>
  <si>
    <t>п.Акшатау, Шетский район, Карагандинская область.</t>
  </si>
  <si>
    <t xml:space="preserve">ПС 220 кВ "Балхашская" </t>
  </si>
  <si>
    <t>637км автотрассы Алматы-Екатеринбург, Карагандинская область.</t>
  </si>
  <si>
    <t>Шетский район  п.Кайракты Промзона</t>
  </si>
  <si>
    <t>Область Улытау, Улытаусский район, нефтяное месторождение "Кумколь"</t>
  </si>
  <si>
    <t>Карагандинская область, Бухар-Жырауский  район, ст. Жана-Аул в 11км. от черты г. Темиртау.</t>
  </si>
  <si>
    <t>Область Улытау, г.Сатпаев, промзона</t>
  </si>
  <si>
    <t>Карагандинская область  П.Осакаровка ул. Железнодорожная 41</t>
  </si>
  <si>
    <t>Шетский район п.Агадырь Промзона</t>
  </si>
  <si>
    <t>Карагандинская область, Бухар-Жырауский  район, ст Нура расположена  0.7 км от железнодорожной станции Нура.</t>
  </si>
  <si>
    <t>г. Балхаш, ул.Аманат 4, Карагандинская область</t>
  </si>
  <si>
    <t>Сведения об основных средствах, потребляющих топливно-энергетические ресурсы филиала АО «KEGOC» «Центральные МЭС»</t>
  </si>
  <si>
    <t>г. Тараз, улица Лукманова №110</t>
  </si>
  <si>
    <t>г. Шымкент, ул. Энергетиков б/н</t>
  </si>
  <si>
    <t>Адм.здание фЮМЭС</t>
  </si>
  <si>
    <t>г. Шымкент, ул. Б. Момышұлы 27</t>
  </si>
  <si>
    <t>ПС 220 кВ "Ванновка"</t>
  </si>
  <si>
    <t>Туркестанская обл.,Тюлькубасский р-н,Акбийский с/о.,079 квартал.,уч.136</t>
  </si>
  <si>
    <t>ПС 220 кВ "Жалагаш"</t>
  </si>
  <si>
    <t>Кызылординская область, поселок Жалагаш, ул. Н.Мырзалиева, 24А.</t>
  </si>
  <si>
    <t>ПС 220 кВ "Жанакорган"</t>
  </si>
  <si>
    <t>Кызылординская область, пос. Жанакорган ул.Наурыз б/н</t>
  </si>
  <si>
    <t>ПС 220 кВ "Каратау"</t>
  </si>
  <si>
    <t>Жамбылская область, Таласский район, г.Каратау</t>
  </si>
  <si>
    <t>ПС 220 кВ "Кентау"</t>
  </si>
  <si>
    <t>Туркестанская обл., Кентауский р-он, ст.Котырбулак, (20 км от г.Кентау)</t>
  </si>
  <si>
    <t>ПС 220 кВ "Кызылорда"</t>
  </si>
  <si>
    <t>г. Кызылорда ул.Тәуелсіздікке 20 жыл б/н</t>
  </si>
  <si>
    <t>ПС 220 кВ "Мыргалымсай"</t>
  </si>
  <si>
    <t>Туркестанская обл., 5 км от г. Кентау</t>
  </si>
  <si>
    <t>ПС 220 кВ "Опорная"</t>
  </si>
  <si>
    <t>Жамбылская область г.Жанатас промплощадка Жанатас ГПК Каратау ТОО "Казфосфат"</t>
  </si>
  <si>
    <t>ПС 220 кВ "Састобе"</t>
  </si>
  <si>
    <t>Туркестанская обл.,Тюлькубасский р-н,пос.Сас-Тобе б/н.</t>
  </si>
  <si>
    <t>ПС 220 кВ "Чулаккурган"</t>
  </si>
  <si>
    <t>Туркестанская область, Созакский район, 5км от село Шолак-корган</t>
  </si>
  <si>
    <t>ПС 220 кВ "Шымкентская"</t>
  </si>
  <si>
    <t>ПС 500 кВ "Жамбыл"</t>
  </si>
  <si>
    <t>Жамбылская область, Жамбылский район, село Айша биби, участок Аулиекол, ул.Уштобе 16</t>
  </si>
  <si>
    <t>ПС 500 кВ "Шымкент"</t>
  </si>
  <si>
    <t>Туркестанская обл. Толебиискии р-н. пос.Акбастау.</t>
  </si>
  <si>
    <t>ПС 220 кВ "Орталық"</t>
  </si>
  <si>
    <t>Туркестанская область, Сауранский район, поселок Тобе трасса аэропорт.</t>
  </si>
  <si>
    <t>Сведения об основных средствах, потребляющих топливно-энергетические ресурсы филиала АО «KEGOC» «Южные МЭС»</t>
  </si>
  <si>
    <t>Актюбинская область, г. Актобе пр. 312 Стрелковой дивизии, дом 44</t>
  </si>
  <si>
    <t>Западно-Казахстанская область, г. Уральск, ул. У.Громовой, 1.</t>
  </si>
  <si>
    <t>Здание производственной службы</t>
  </si>
  <si>
    <t>Актюбинская область, г. Актобе пр. 312 Стрелковой дивизии, д.42Б</t>
  </si>
  <si>
    <t>Актюбинская область, г. Актобе, Северо-Западная промзона, № 627</t>
  </si>
  <si>
    <t>Актюбинская область, Каргалинский р-он, . п. Батамша, ул. Геологов, д. 1.</t>
  </si>
  <si>
    <t>Актюбинская область, г. Актобе, ж.м. Акжар-2, зем. участок 1900</t>
  </si>
  <si>
    <t>ПС 220 кВ "Актюбинская"</t>
  </si>
  <si>
    <t>Актюбинская область, г. Актобе пр. 312 Стрелковой дивизии, д.44Г, ПС 220кВ "Актюбинская"</t>
  </si>
  <si>
    <t>Западно-Казахстанская область, Зеленовский р-н,  с/о  Белес, ул. А. Кунанбаева 115</t>
  </si>
  <si>
    <t xml:space="preserve">ПС 500 кВ "Ульке" </t>
  </si>
  <si>
    <t xml:space="preserve">Актюбинская область, с.о. Благодарный, с.Ульке, 1 участок </t>
  </si>
  <si>
    <t xml:space="preserve">ПС 220 кВ "Уральская" </t>
  </si>
  <si>
    <t>Западно-Казахстанская область, г. Уральск, Зачаганский с/о, п. Зачаганск, ул. Жәнгір-хана 115</t>
  </si>
  <si>
    <t xml:space="preserve">ПС 220 кВ "Правобережная" </t>
  </si>
  <si>
    <t>Западно-Казахстанская область, Акжаикский р-н, Чапаевский сельский округ, ул. Трасса Чапаево-Жанакала 1 км</t>
  </si>
  <si>
    <t>Сведения об основных средствах, потребляющих топливно-энергетические ресурсы филиала АО «KEGOC» «Актюбинские МЭС»</t>
  </si>
  <si>
    <t>ИД AO "KEGOC"</t>
  </si>
  <si>
    <t xml:space="preserve"> г.Астана, 
пр.Тәуелсіздік, 59</t>
  </si>
  <si>
    <t>Сведения об основных средствах, потребляющих топливно-энергетические ресурсы Исполнительной дирекции  АО «KEGOC»</t>
  </si>
  <si>
    <t>Павлодарская обл., Южный промышленный район город Павлодар</t>
  </si>
  <si>
    <t>Павлодарская обл., сельская зона г. Экибастуз</t>
  </si>
  <si>
    <t xml:space="preserve">Павлодарская обл., Экибастузский район п. Солнечный </t>
  </si>
  <si>
    <t>База Казыгурстких ТЭС</t>
  </si>
  <si>
    <t>База Жамбылских ТЭС</t>
  </si>
  <si>
    <t>База Балхашских ТЭС</t>
  </si>
  <si>
    <t>ПС 500 кВ "Нура"</t>
  </si>
  <si>
    <t>ПС 500 кВ "Жезказган"</t>
  </si>
  <si>
    <t xml:space="preserve">ПС 500 кВ "Агадырь" </t>
  </si>
  <si>
    <t>ПС 220 кВ "Осакаровка"</t>
  </si>
  <si>
    <t>ПС 220 кВ "Никольская"</t>
  </si>
  <si>
    <t xml:space="preserve">ПС 220 кВ "Металлургическая" </t>
  </si>
  <si>
    <t>ПС 220 кВ "Кумколь"</t>
  </si>
  <si>
    <t>ПС 220 кВ "Кайракты"</t>
  </si>
  <si>
    <t xml:space="preserve">ПС 220 кВ "Акчатау"  </t>
  </si>
  <si>
    <t>База филиала</t>
  </si>
  <si>
    <t>База Павлодарских ТЭС</t>
  </si>
  <si>
    <t>Административно-бытовой комплекс</t>
  </si>
  <si>
    <t>ПС 220 кВ "Экибастузская"</t>
  </si>
  <si>
    <t>ПС 220 кВ "Строительная-1"</t>
  </si>
  <si>
    <t>ПС 220 кВ "ЦРМЗ"</t>
  </si>
  <si>
    <t>ПС 220 кВ "ЭПК"</t>
  </si>
  <si>
    <t>ПС 220 кВ "Строительная-2"</t>
  </si>
  <si>
    <t>г.Житикара,
промзона</t>
  </si>
  <si>
    <t>Гараж 1</t>
  </si>
  <si>
    <t>Гараж 2</t>
  </si>
  <si>
    <t>Материальный склад</t>
  </si>
  <si>
    <t>Под агрегат СГП</t>
  </si>
  <si>
    <t>Произв рембаза</t>
  </si>
  <si>
    <t>Серверная</t>
  </si>
  <si>
    <t>База Прибалхашских ТЭС</t>
  </si>
  <si>
    <t>База Уральских ТЭС</t>
  </si>
  <si>
    <t>ПС 220 кВ "Кемпирсай"</t>
  </si>
  <si>
    <t>ПС 220 кВ "Акжар-2"</t>
  </si>
  <si>
    <t xml:space="preserve">ПС 220 кВ "Степная" </t>
  </si>
  <si>
    <t>Кокшетауские ТЭС</t>
  </si>
  <si>
    <t>Итого по филиалу</t>
  </si>
  <si>
    <t>Итого по ИД</t>
  </si>
  <si>
    <t>Всего по АО "KEGOC"</t>
  </si>
  <si>
    <t>Петропавловские ТЭС</t>
  </si>
  <si>
    <t>РПБ</t>
  </si>
  <si>
    <t>Приложение 
к Техническому заданию
на проведение энергоаудита</t>
  </si>
  <si>
    <t>Информация по объектам обследования</t>
  </si>
  <si>
    <t>Проходная</t>
  </si>
  <si>
    <t>ВКО, г.Усть-Каменогорск, ул. Рабочая, 6/12</t>
  </si>
  <si>
    <t>ВКО, г.Усть-Каменогорск, ул. Рабочая, 6/10</t>
  </si>
  <si>
    <t>ВКО, г.Усть-Каменогорск, ул. Рабочая, 6/13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</si>
</sst>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3" fillId="4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1" fillId="0" borderId="0" xfId="2"/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154"/>
  <sheetViews>
    <sheetView tabSelected="1" zoomScale="50" zoomScaleNormal="50" workbookViewId="0">
      <pane ySplit="4" topLeftCell="A143" activePane="bottomLeft" state="frozen"/>
      <selection pane="bottomLeft" activeCell="A29" sqref="A29:O29"/>
    </sheetView>
  </sheetViews>
  <sheetFormatPr defaultColWidth="9.1796875" defaultRowHeight="18.5" x14ac:dyDescent="0.35"/>
  <cols>
    <col min="1" max="1" width="25.81640625" style="19" customWidth="1"/>
    <col min="2" max="2" width="29" style="19" customWidth="1"/>
    <col min="3" max="3" width="10.1796875" style="19" customWidth="1"/>
    <col min="4" max="4" width="10.453125" style="19" customWidth="1"/>
    <col min="5" max="5" width="9.1796875" style="19" customWidth="1"/>
    <col min="6" max="6" width="19.453125" style="19" customWidth="1"/>
    <col min="7" max="7" width="35.54296875" style="19" customWidth="1"/>
    <col min="8" max="8" width="14.54296875" style="19" customWidth="1"/>
    <col min="9" max="9" width="15.7265625" style="19" customWidth="1"/>
    <col min="10" max="10" width="15" style="19" customWidth="1"/>
    <col min="11" max="11" width="13.26953125" style="19" customWidth="1"/>
    <col min="12" max="12" width="16.7265625" style="19" customWidth="1"/>
    <col min="13" max="15" width="14" style="19" customWidth="1"/>
    <col min="16" max="16384" width="9.1796875" style="21"/>
  </cols>
  <sheetData>
    <row r="1" spans="1:19" ht="65.150000000000006" customHeight="1" x14ac:dyDescent="0.35">
      <c r="A1" s="25"/>
      <c r="B1" s="25"/>
      <c r="C1" s="25"/>
      <c r="D1" s="48"/>
      <c r="E1" s="48"/>
      <c r="F1" s="48"/>
      <c r="G1" s="25"/>
      <c r="L1" s="27"/>
      <c r="M1" s="45" t="s">
        <v>252</v>
      </c>
      <c r="N1" s="45"/>
      <c r="O1" s="45"/>
    </row>
    <row r="2" spans="1:19" ht="40.5" customHeight="1" x14ac:dyDescent="0.35">
      <c r="A2" s="47" t="s">
        <v>253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9" x14ac:dyDescent="0.35">
      <c r="A3" s="50" t="s">
        <v>0</v>
      </c>
      <c r="B3" s="50"/>
      <c r="C3" s="50" t="s">
        <v>2</v>
      </c>
      <c r="D3" s="50"/>
      <c r="E3" s="50"/>
      <c r="F3" s="40" t="s">
        <v>6</v>
      </c>
      <c r="G3" s="40" t="s">
        <v>16</v>
      </c>
      <c r="H3" s="40" t="s">
        <v>7</v>
      </c>
      <c r="I3" s="40" t="s">
        <v>8</v>
      </c>
      <c r="J3" s="40" t="s">
        <v>9</v>
      </c>
      <c r="K3" s="39" t="s">
        <v>13</v>
      </c>
      <c r="L3" s="39"/>
      <c r="M3" s="40" t="s">
        <v>10</v>
      </c>
      <c r="N3" s="40" t="s">
        <v>14</v>
      </c>
      <c r="O3" s="40" t="s">
        <v>15</v>
      </c>
    </row>
    <row r="4" spans="1:19" ht="157.5" customHeight="1" x14ac:dyDescent="0.35">
      <c r="A4" s="1" t="s">
        <v>1</v>
      </c>
      <c r="B4" s="1" t="s">
        <v>17</v>
      </c>
      <c r="C4" s="1" t="s">
        <v>11</v>
      </c>
      <c r="D4" s="1" t="s">
        <v>4</v>
      </c>
      <c r="E4" s="1" t="s">
        <v>5</v>
      </c>
      <c r="F4" s="41"/>
      <c r="G4" s="41"/>
      <c r="H4" s="41"/>
      <c r="I4" s="41"/>
      <c r="J4" s="41"/>
      <c r="K4" s="1" t="s">
        <v>3</v>
      </c>
      <c r="L4" s="1" t="s">
        <v>12</v>
      </c>
      <c r="M4" s="41"/>
      <c r="N4" s="41"/>
      <c r="O4" s="41"/>
    </row>
    <row r="5" spans="1:19" s="22" customFormat="1" ht="35" x14ac:dyDescent="0.35">
      <c r="A5" s="2" t="s">
        <v>249</v>
      </c>
      <c r="B5" s="2"/>
      <c r="C5" s="3">
        <f t="shared" ref="C5:O5" si="0">C28+C42+C59+C77+C87+C106+C120+C135+C154+C8</f>
        <v>1</v>
      </c>
      <c r="D5" s="3">
        <f>D28+D42+D59+D77+D87+D106+D120+D135+D154+D8</f>
        <v>671</v>
      </c>
      <c r="E5" s="3">
        <f t="shared" si="0"/>
        <v>132</v>
      </c>
      <c r="F5" s="3">
        <f t="shared" si="0"/>
        <v>153</v>
      </c>
      <c r="G5" s="3">
        <f t="shared" si="0"/>
        <v>1672</v>
      </c>
      <c r="H5" s="3">
        <f t="shared" si="0"/>
        <v>271</v>
      </c>
      <c r="I5" s="3">
        <f t="shared" si="0"/>
        <v>156</v>
      </c>
      <c r="J5" s="3">
        <f t="shared" si="0"/>
        <v>267</v>
      </c>
      <c r="K5" s="3">
        <f t="shared" si="0"/>
        <v>730</v>
      </c>
      <c r="L5" s="3">
        <f t="shared" si="0"/>
        <v>197</v>
      </c>
      <c r="M5" s="3">
        <f t="shared" si="0"/>
        <v>2779</v>
      </c>
      <c r="N5" s="3">
        <f t="shared" si="0"/>
        <v>25</v>
      </c>
      <c r="O5" s="3">
        <f t="shared" si="0"/>
        <v>129</v>
      </c>
    </row>
    <row r="6" spans="1:19" x14ac:dyDescent="0.35">
      <c r="A6" s="29" t="s">
        <v>210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1"/>
    </row>
    <row r="7" spans="1:19" ht="36" x14ac:dyDescent="0.35">
      <c r="A7" s="16" t="s">
        <v>208</v>
      </c>
      <c r="B7" s="16" t="s">
        <v>209</v>
      </c>
      <c r="C7" s="17">
        <v>1</v>
      </c>
      <c r="D7" s="17"/>
      <c r="E7" s="16"/>
      <c r="F7" s="17"/>
      <c r="G7" s="23">
        <v>197</v>
      </c>
      <c r="H7" s="16"/>
      <c r="I7" s="16"/>
      <c r="J7" s="5"/>
      <c r="K7" s="24">
        <v>6</v>
      </c>
      <c r="L7" s="5"/>
      <c r="M7" s="24">
        <v>2</v>
      </c>
      <c r="N7" s="24">
        <v>1</v>
      </c>
      <c r="O7" s="24">
        <v>1</v>
      </c>
    </row>
    <row r="8" spans="1:19" x14ac:dyDescent="0.35">
      <c r="A8" s="7" t="s">
        <v>248</v>
      </c>
      <c r="B8" s="7"/>
      <c r="C8" s="8">
        <f>SUM(C7)</f>
        <v>1</v>
      </c>
      <c r="D8" s="8">
        <f t="shared" ref="D8:O8" si="1">SUM(D7)</f>
        <v>0</v>
      </c>
      <c r="E8" s="8">
        <f t="shared" si="1"/>
        <v>0</v>
      </c>
      <c r="F8" s="8">
        <f t="shared" si="1"/>
        <v>0</v>
      </c>
      <c r="G8" s="8">
        <f t="shared" si="1"/>
        <v>197</v>
      </c>
      <c r="H8" s="8">
        <f t="shared" si="1"/>
        <v>0</v>
      </c>
      <c r="I8" s="8">
        <f t="shared" si="1"/>
        <v>0</v>
      </c>
      <c r="J8" s="8">
        <f t="shared" si="1"/>
        <v>0</v>
      </c>
      <c r="K8" s="8">
        <f t="shared" si="1"/>
        <v>6</v>
      </c>
      <c r="L8" s="8">
        <f t="shared" si="1"/>
        <v>0</v>
      </c>
      <c r="M8" s="8">
        <f t="shared" si="1"/>
        <v>2</v>
      </c>
      <c r="N8" s="8">
        <f t="shared" si="1"/>
        <v>1</v>
      </c>
      <c r="O8" s="8">
        <f t="shared" si="1"/>
        <v>1</v>
      </c>
    </row>
    <row r="9" spans="1:19" x14ac:dyDescent="0.35">
      <c r="A9" s="42" t="s">
        <v>72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9" ht="54" x14ac:dyDescent="0.35">
      <c r="A10" s="4" t="s">
        <v>46</v>
      </c>
      <c r="B10" s="4" t="s">
        <v>47</v>
      </c>
      <c r="C10" s="51"/>
      <c r="D10" s="15">
        <v>4</v>
      </c>
      <c r="E10" s="15"/>
      <c r="F10" s="15">
        <v>1</v>
      </c>
      <c r="G10" s="5">
        <v>4</v>
      </c>
      <c r="H10" s="5">
        <v>3</v>
      </c>
      <c r="I10" s="5">
        <v>1</v>
      </c>
      <c r="J10" s="6">
        <v>2</v>
      </c>
      <c r="K10" s="6">
        <v>5</v>
      </c>
      <c r="L10" s="5">
        <v>3</v>
      </c>
      <c r="M10" s="6">
        <v>32</v>
      </c>
      <c r="N10" s="6"/>
      <c r="O10" s="6">
        <v>1</v>
      </c>
    </row>
    <row r="11" spans="1:19" x14ac:dyDescent="0.35">
      <c r="A11" s="6" t="s">
        <v>44</v>
      </c>
      <c r="B11" s="34" t="s">
        <v>45</v>
      </c>
      <c r="C11" s="5"/>
      <c r="D11" s="15"/>
      <c r="E11" s="15"/>
      <c r="F11" s="15"/>
      <c r="G11" s="5">
        <v>3</v>
      </c>
      <c r="H11" s="5"/>
      <c r="I11" s="5"/>
      <c r="J11" s="6"/>
      <c r="K11" s="6">
        <v>7</v>
      </c>
      <c r="L11" s="5">
        <v>4</v>
      </c>
      <c r="M11" s="6">
        <v>91</v>
      </c>
      <c r="N11" s="6"/>
      <c r="O11" s="6"/>
    </row>
    <row r="12" spans="1:19" x14ac:dyDescent="0.35">
      <c r="A12" s="4" t="s">
        <v>71</v>
      </c>
      <c r="B12" s="49"/>
      <c r="C12" s="5"/>
      <c r="D12" s="15"/>
      <c r="E12" s="15"/>
      <c r="F12" s="15"/>
      <c r="G12" s="5">
        <v>1</v>
      </c>
      <c r="H12" s="5"/>
      <c r="I12" s="5"/>
      <c r="J12" s="6"/>
      <c r="K12" s="6">
        <v>36</v>
      </c>
      <c r="L12" s="5"/>
      <c r="M12" s="6"/>
      <c r="N12" s="6"/>
      <c r="O12" s="6"/>
      <c r="R12" s="45"/>
      <c r="S12" s="46"/>
    </row>
    <row r="13" spans="1:19" x14ac:dyDescent="0.35">
      <c r="A13" s="4" t="s">
        <v>48</v>
      </c>
      <c r="B13" s="35"/>
      <c r="C13" s="5"/>
      <c r="D13" s="15">
        <v>17</v>
      </c>
      <c r="E13" s="15"/>
      <c r="F13" s="15">
        <v>2</v>
      </c>
      <c r="G13" s="5">
        <v>7</v>
      </c>
      <c r="H13" s="6">
        <v>10</v>
      </c>
      <c r="I13" s="6">
        <v>9</v>
      </c>
      <c r="J13" s="6">
        <v>5</v>
      </c>
      <c r="K13" s="6"/>
      <c r="L13" s="5">
        <v>2</v>
      </c>
      <c r="M13" s="6">
        <v>58</v>
      </c>
      <c r="N13" s="6"/>
      <c r="O13" s="6"/>
    </row>
    <row r="14" spans="1:19" ht="36" x14ac:dyDescent="0.35">
      <c r="A14" s="4" t="s">
        <v>49</v>
      </c>
      <c r="B14" s="4" t="s">
        <v>50</v>
      </c>
      <c r="C14" s="51"/>
      <c r="D14" s="15">
        <v>3</v>
      </c>
      <c r="E14" s="15"/>
      <c r="F14" s="15">
        <v>2</v>
      </c>
      <c r="G14" s="5">
        <v>2</v>
      </c>
      <c r="H14" s="5"/>
      <c r="I14" s="5"/>
      <c r="J14" s="6"/>
      <c r="K14" s="6"/>
      <c r="L14" s="5">
        <v>2</v>
      </c>
      <c r="M14" s="6">
        <v>1</v>
      </c>
      <c r="N14" s="6"/>
      <c r="O14" s="6">
        <v>1</v>
      </c>
      <c r="S14" s="26"/>
    </row>
    <row r="15" spans="1:19" ht="36" x14ac:dyDescent="0.35">
      <c r="A15" s="6" t="s">
        <v>51</v>
      </c>
      <c r="B15" s="4" t="s">
        <v>52</v>
      </c>
      <c r="C15" s="5"/>
      <c r="D15" s="15">
        <v>1</v>
      </c>
      <c r="E15" s="15"/>
      <c r="F15" s="15">
        <v>4</v>
      </c>
      <c r="G15" s="5">
        <v>6</v>
      </c>
      <c r="H15" s="5"/>
      <c r="I15" s="5"/>
      <c r="J15" s="6"/>
      <c r="K15" s="6">
        <v>1</v>
      </c>
      <c r="L15" s="5">
        <v>2</v>
      </c>
      <c r="M15" s="6">
        <v>74</v>
      </c>
      <c r="N15" s="6"/>
      <c r="O15" s="6">
        <v>2</v>
      </c>
    </row>
    <row r="16" spans="1:19" ht="54" x14ac:dyDescent="0.35">
      <c r="A16" s="4" t="s">
        <v>53</v>
      </c>
      <c r="B16" s="4" t="s">
        <v>54</v>
      </c>
      <c r="C16" s="5"/>
      <c r="D16" s="15">
        <v>16</v>
      </c>
      <c r="E16" s="15"/>
      <c r="F16" s="15">
        <v>5</v>
      </c>
      <c r="G16" s="5">
        <v>7</v>
      </c>
      <c r="H16" s="6">
        <v>6</v>
      </c>
      <c r="I16" s="6">
        <v>10</v>
      </c>
      <c r="J16" s="6">
        <v>4</v>
      </c>
      <c r="K16" s="6">
        <v>14</v>
      </c>
      <c r="L16" s="5">
        <v>3</v>
      </c>
      <c r="M16" s="6">
        <v>26</v>
      </c>
      <c r="N16" s="6"/>
      <c r="O16" s="6">
        <v>3</v>
      </c>
    </row>
    <row r="17" spans="1:15" ht="54" x14ac:dyDescent="0.35">
      <c r="A17" s="4" t="s">
        <v>55</v>
      </c>
      <c r="B17" s="4" t="s">
        <v>56</v>
      </c>
      <c r="C17" s="5"/>
      <c r="D17" s="15">
        <v>9</v>
      </c>
      <c r="E17" s="15"/>
      <c r="F17" s="15">
        <v>1</v>
      </c>
      <c r="G17" s="5">
        <v>2</v>
      </c>
      <c r="H17" s="5">
        <v>4</v>
      </c>
      <c r="I17" s="5">
        <v>1</v>
      </c>
      <c r="J17" s="6">
        <v>3</v>
      </c>
      <c r="K17" s="6">
        <v>16</v>
      </c>
      <c r="L17" s="5">
        <v>3</v>
      </c>
      <c r="M17" s="6">
        <v>43</v>
      </c>
      <c r="N17" s="6"/>
      <c r="O17" s="6"/>
    </row>
    <row r="18" spans="1:15" ht="54" x14ac:dyDescent="0.35">
      <c r="A18" s="4" t="s">
        <v>57</v>
      </c>
      <c r="B18" s="6" t="s">
        <v>45</v>
      </c>
      <c r="C18" s="51"/>
      <c r="D18" s="15">
        <v>12</v>
      </c>
      <c r="E18" s="15"/>
      <c r="F18" s="15"/>
      <c r="G18" s="5">
        <v>6</v>
      </c>
      <c r="H18" s="5"/>
      <c r="I18" s="5"/>
      <c r="J18" s="6"/>
      <c r="K18" s="6"/>
      <c r="L18" s="5"/>
      <c r="M18" s="6"/>
      <c r="N18" s="6"/>
      <c r="O18" s="6"/>
    </row>
    <row r="19" spans="1:15" x14ac:dyDescent="0.35">
      <c r="A19" s="4" t="s">
        <v>246</v>
      </c>
      <c r="B19" s="32" t="s">
        <v>58</v>
      </c>
      <c r="C19" s="5"/>
      <c r="D19" s="15">
        <v>12</v>
      </c>
      <c r="E19" s="15"/>
      <c r="F19" s="15"/>
      <c r="G19" s="5">
        <v>20</v>
      </c>
      <c r="H19" s="5"/>
      <c r="I19" s="5"/>
      <c r="J19" s="6"/>
      <c r="K19" s="6">
        <v>35</v>
      </c>
      <c r="L19" s="5">
        <v>5</v>
      </c>
      <c r="M19" s="6">
        <v>119</v>
      </c>
      <c r="N19" s="6"/>
      <c r="O19" s="6"/>
    </row>
    <row r="20" spans="1:15" ht="36" x14ac:dyDescent="0.35">
      <c r="A20" s="4" t="s">
        <v>59</v>
      </c>
      <c r="B20" s="33"/>
      <c r="C20" s="5"/>
      <c r="D20" s="15">
        <v>18</v>
      </c>
      <c r="E20" s="15"/>
      <c r="F20" s="15">
        <v>14</v>
      </c>
      <c r="G20" s="5">
        <v>6</v>
      </c>
      <c r="H20" s="6">
        <v>10</v>
      </c>
      <c r="I20" s="5">
        <v>18</v>
      </c>
      <c r="J20" s="6">
        <v>18</v>
      </c>
      <c r="K20" s="6"/>
      <c r="L20" s="5">
        <v>2</v>
      </c>
      <c r="M20" s="6">
        <v>36</v>
      </c>
      <c r="N20" s="6"/>
      <c r="O20" s="6">
        <v>4</v>
      </c>
    </row>
    <row r="21" spans="1:15" ht="54" x14ac:dyDescent="0.35">
      <c r="A21" s="4" t="s">
        <v>60</v>
      </c>
      <c r="B21" s="4" t="s">
        <v>61</v>
      </c>
      <c r="C21" s="5"/>
      <c r="D21" s="15">
        <v>7</v>
      </c>
      <c r="E21" s="15"/>
      <c r="F21" s="15">
        <v>2</v>
      </c>
      <c r="G21" s="5">
        <v>5</v>
      </c>
      <c r="H21" s="5">
        <v>6</v>
      </c>
      <c r="I21" s="5"/>
      <c r="J21" s="6">
        <v>2</v>
      </c>
      <c r="K21" s="6">
        <v>1</v>
      </c>
      <c r="L21" s="5">
        <v>1</v>
      </c>
      <c r="M21" s="6">
        <v>69</v>
      </c>
      <c r="N21" s="6"/>
      <c r="O21" s="6">
        <v>4</v>
      </c>
    </row>
    <row r="22" spans="1:15" ht="54" x14ac:dyDescent="0.35">
      <c r="A22" s="4" t="s">
        <v>62</v>
      </c>
      <c r="B22" s="4" t="s">
        <v>63</v>
      </c>
      <c r="C22" s="5"/>
      <c r="D22" s="15">
        <v>3</v>
      </c>
      <c r="E22" s="15"/>
      <c r="F22" s="15"/>
      <c r="G22" s="5">
        <v>4</v>
      </c>
      <c r="H22" s="5">
        <v>1</v>
      </c>
      <c r="I22" s="5"/>
      <c r="J22" s="6">
        <v>2</v>
      </c>
      <c r="K22" s="6">
        <v>1</v>
      </c>
      <c r="L22" s="5">
        <v>3</v>
      </c>
      <c r="M22" s="6">
        <v>14</v>
      </c>
      <c r="N22" s="6"/>
      <c r="O22" s="6"/>
    </row>
    <row r="23" spans="1:15" ht="54" x14ac:dyDescent="0.35">
      <c r="A23" s="4" t="s">
        <v>250</v>
      </c>
      <c r="B23" s="4" t="s">
        <v>64</v>
      </c>
      <c r="C23" s="5"/>
      <c r="D23" s="15">
        <v>7</v>
      </c>
      <c r="E23" s="15"/>
      <c r="F23" s="15"/>
      <c r="G23" s="5">
        <v>7</v>
      </c>
      <c r="H23" s="5"/>
      <c r="I23" s="5"/>
      <c r="J23" s="6"/>
      <c r="K23" s="6">
        <v>16</v>
      </c>
      <c r="L23" s="5">
        <v>2</v>
      </c>
      <c r="M23" s="6">
        <v>93</v>
      </c>
      <c r="N23" s="6">
        <v>1</v>
      </c>
      <c r="O23" s="6">
        <v>2</v>
      </c>
    </row>
    <row r="24" spans="1:15" ht="54" x14ac:dyDescent="0.35">
      <c r="A24" s="4" t="s">
        <v>65</v>
      </c>
      <c r="B24" s="4" t="s">
        <v>66</v>
      </c>
      <c r="C24" s="5"/>
      <c r="D24" s="15">
        <v>12</v>
      </c>
      <c r="E24" s="15"/>
      <c r="F24" s="15">
        <v>6</v>
      </c>
      <c r="G24" s="5">
        <v>9</v>
      </c>
      <c r="H24" s="5">
        <v>6</v>
      </c>
      <c r="I24" s="6">
        <v>7</v>
      </c>
      <c r="J24" s="6">
        <v>5</v>
      </c>
      <c r="K24" s="6">
        <v>4</v>
      </c>
      <c r="L24" s="5">
        <v>5</v>
      </c>
      <c r="M24" s="6">
        <v>21</v>
      </c>
      <c r="N24" s="6"/>
      <c r="O24" s="6">
        <v>1</v>
      </c>
    </row>
    <row r="25" spans="1:15" ht="54" x14ac:dyDescent="0.35">
      <c r="A25" s="4" t="s">
        <v>67</v>
      </c>
      <c r="B25" s="4" t="s">
        <v>68</v>
      </c>
      <c r="C25" s="5"/>
      <c r="D25" s="15">
        <v>5</v>
      </c>
      <c r="E25" s="15"/>
      <c r="F25" s="15"/>
      <c r="G25" s="5">
        <v>2</v>
      </c>
      <c r="H25" s="5">
        <v>2</v>
      </c>
      <c r="I25" s="5"/>
      <c r="J25" s="6">
        <v>2</v>
      </c>
      <c r="K25" s="6">
        <v>1</v>
      </c>
      <c r="L25" s="5">
        <v>1</v>
      </c>
      <c r="M25" s="6">
        <v>33</v>
      </c>
      <c r="N25" s="6"/>
      <c r="O25" s="6">
        <v>1</v>
      </c>
    </row>
    <row r="26" spans="1:15" ht="72" x14ac:dyDescent="0.35">
      <c r="A26" s="4" t="s">
        <v>69</v>
      </c>
      <c r="B26" s="4" t="s">
        <v>70</v>
      </c>
      <c r="C26" s="5"/>
      <c r="D26" s="15">
        <v>6</v>
      </c>
      <c r="E26" s="15"/>
      <c r="F26" s="15"/>
      <c r="G26" s="5">
        <v>1</v>
      </c>
      <c r="H26" s="5">
        <v>4</v>
      </c>
      <c r="I26" s="5">
        <v>1</v>
      </c>
      <c r="J26" s="6">
        <v>2</v>
      </c>
      <c r="K26" s="6">
        <v>1</v>
      </c>
      <c r="L26" s="5">
        <v>2</v>
      </c>
      <c r="M26" s="6">
        <v>35</v>
      </c>
      <c r="N26" s="6"/>
      <c r="O26" s="6">
        <v>2</v>
      </c>
    </row>
    <row r="27" spans="1:15" ht="54" x14ac:dyDescent="0.35">
      <c r="A27" s="4" t="s">
        <v>251</v>
      </c>
      <c r="B27" s="4" t="s">
        <v>54</v>
      </c>
      <c r="C27" s="5"/>
      <c r="D27" s="15"/>
      <c r="E27" s="15"/>
      <c r="F27" s="15">
        <v>2</v>
      </c>
      <c r="G27" s="5">
        <v>3</v>
      </c>
      <c r="H27" s="5"/>
      <c r="I27" s="5"/>
      <c r="J27" s="6"/>
      <c r="K27" s="6"/>
      <c r="L27" s="5">
        <v>1</v>
      </c>
      <c r="M27" s="6"/>
      <c r="N27" s="6"/>
      <c r="O27" s="6"/>
    </row>
    <row r="28" spans="1:15" s="22" customFormat="1" x14ac:dyDescent="0.35">
      <c r="A28" s="7" t="s">
        <v>247</v>
      </c>
      <c r="B28" s="7"/>
      <c r="C28" s="7">
        <f>SUM(C10:C27)</f>
        <v>0</v>
      </c>
      <c r="D28" s="7">
        <f t="shared" ref="D28:O28" si="2">SUM(D10:D27)</f>
        <v>132</v>
      </c>
      <c r="E28" s="7">
        <f t="shared" si="2"/>
        <v>0</v>
      </c>
      <c r="F28" s="7">
        <f>SUM(F10:F27)</f>
        <v>39</v>
      </c>
      <c r="G28" s="8">
        <f t="shared" si="2"/>
        <v>95</v>
      </c>
      <c r="H28" s="8">
        <f t="shared" si="2"/>
        <v>52</v>
      </c>
      <c r="I28" s="8">
        <f t="shared" si="2"/>
        <v>47</v>
      </c>
      <c r="J28" s="8">
        <f t="shared" si="2"/>
        <v>45</v>
      </c>
      <c r="K28" s="8">
        <f t="shared" si="2"/>
        <v>138</v>
      </c>
      <c r="L28" s="8">
        <f t="shared" si="2"/>
        <v>41</v>
      </c>
      <c r="M28" s="8">
        <f t="shared" si="2"/>
        <v>745</v>
      </c>
      <c r="N28" s="8">
        <f t="shared" si="2"/>
        <v>1</v>
      </c>
      <c r="O28" s="8">
        <f t="shared" si="2"/>
        <v>21</v>
      </c>
    </row>
    <row r="29" spans="1:15" x14ac:dyDescent="0.35">
      <c r="A29" s="42" t="s">
        <v>207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</row>
    <row r="30" spans="1:15" ht="36" x14ac:dyDescent="0.35">
      <c r="A30" s="6" t="s">
        <v>18</v>
      </c>
      <c r="B30" s="34" t="s">
        <v>191</v>
      </c>
      <c r="C30" s="51"/>
      <c r="D30" s="15">
        <v>1</v>
      </c>
      <c r="E30" s="5"/>
      <c r="F30" s="5"/>
      <c r="G30" s="6">
        <v>32</v>
      </c>
      <c r="H30" s="5"/>
      <c r="I30" s="5"/>
      <c r="J30" s="6"/>
      <c r="K30" s="6">
        <v>1</v>
      </c>
      <c r="L30" s="5"/>
      <c r="M30" s="6"/>
      <c r="N30" s="6">
        <v>1</v>
      </c>
      <c r="O30" s="6">
        <v>1</v>
      </c>
    </row>
    <row r="31" spans="1:15" ht="54" x14ac:dyDescent="0.35">
      <c r="A31" s="4" t="s">
        <v>193</v>
      </c>
      <c r="B31" s="35"/>
      <c r="C31" s="5"/>
      <c r="D31" s="5">
        <v>1</v>
      </c>
      <c r="E31" s="5"/>
      <c r="F31" s="5"/>
      <c r="G31" s="6">
        <v>5</v>
      </c>
      <c r="H31" s="5"/>
      <c r="I31" s="5"/>
      <c r="J31" s="6"/>
      <c r="K31" s="6"/>
      <c r="L31" s="5"/>
      <c r="M31" s="6"/>
      <c r="N31" s="6">
        <v>1</v>
      </c>
      <c r="O31" s="6">
        <v>1</v>
      </c>
    </row>
    <row r="32" spans="1:15" ht="54" x14ac:dyDescent="0.35">
      <c r="A32" s="4" t="s">
        <v>242</v>
      </c>
      <c r="B32" s="4" t="s">
        <v>192</v>
      </c>
      <c r="C32" s="5"/>
      <c r="D32" s="5">
        <v>4</v>
      </c>
      <c r="E32" s="5"/>
      <c r="F32" s="5"/>
      <c r="G32" s="5">
        <v>13</v>
      </c>
      <c r="H32" s="5"/>
      <c r="I32" s="5"/>
      <c r="J32" s="6"/>
      <c r="K32" s="6">
        <v>14</v>
      </c>
      <c r="L32" s="5"/>
      <c r="M32" s="6">
        <v>3</v>
      </c>
      <c r="N32" s="6">
        <v>2</v>
      </c>
      <c r="O32" s="6">
        <v>1</v>
      </c>
    </row>
    <row r="33" spans="1:15" ht="72" x14ac:dyDescent="0.35">
      <c r="A33" s="4" t="s">
        <v>133</v>
      </c>
      <c r="B33" s="4" t="s">
        <v>194</v>
      </c>
      <c r="C33" s="5"/>
      <c r="D33" s="5">
        <v>1</v>
      </c>
      <c r="E33" s="5"/>
      <c r="F33" s="5"/>
      <c r="G33" s="6">
        <v>32</v>
      </c>
      <c r="H33" s="5"/>
      <c r="I33" s="5"/>
      <c r="J33" s="6"/>
      <c r="K33" s="6"/>
      <c r="L33" s="5"/>
      <c r="M33" s="6">
        <v>3</v>
      </c>
      <c r="N33" s="6">
        <v>1</v>
      </c>
      <c r="O33" s="6">
        <v>1</v>
      </c>
    </row>
    <row r="34" spans="1:15" ht="72" x14ac:dyDescent="0.35">
      <c r="A34" s="4" t="s">
        <v>251</v>
      </c>
      <c r="B34" s="4" t="s">
        <v>195</v>
      </c>
      <c r="C34" s="5"/>
      <c r="D34" s="5">
        <v>7</v>
      </c>
      <c r="E34" s="5"/>
      <c r="F34" s="6">
        <v>8</v>
      </c>
      <c r="G34" s="6">
        <v>6</v>
      </c>
      <c r="H34" s="5"/>
      <c r="I34" s="5"/>
      <c r="J34" s="6">
        <v>2</v>
      </c>
      <c r="K34" s="6">
        <v>37</v>
      </c>
      <c r="L34" s="6">
        <v>3</v>
      </c>
      <c r="M34" s="6">
        <v>1</v>
      </c>
      <c r="N34" s="6"/>
      <c r="O34" s="6"/>
    </row>
    <row r="35" spans="1:15" ht="72" x14ac:dyDescent="0.35">
      <c r="A35" s="4" t="s">
        <v>243</v>
      </c>
      <c r="B35" s="4" t="s">
        <v>196</v>
      </c>
      <c r="C35" s="5"/>
      <c r="D35" s="5">
        <v>5</v>
      </c>
      <c r="E35" s="5"/>
      <c r="F35" s="5"/>
      <c r="G35" s="6">
        <v>11</v>
      </c>
      <c r="H35" s="5">
        <v>6</v>
      </c>
      <c r="I35" s="5"/>
      <c r="J35" s="6">
        <v>2</v>
      </c>
      <c r="K35" s="6"/>
      <c r="L35" s="5"/>
      <c r="M35" s="6">
        <v>39</v>
      </c>
      <c r="N35" s="6"/>
      <c r="O35" s="6">
        <v>1</v>
      </c>
    </row>
    <row r="36" spans="1:15" ht="54" x14ac:dyDescent="0.35">
      <c r="A36" s="4" t="s">
        <v>244</v>
      </c>
      <c r="B36" s="4" t="s">
        <v>197</v>
      </c>
      <c r="C36" s="5"/>
      <c r="D36" s="5">
        <v>6</v>
      </c>
      <c r="E36" s="5"/>
      <c r="F36" s="6">
        <v>3</v>
      </c>
      <c r="G36" s="6">
        <v>33</v>
      </c>
      <c r="H36" s="5">
        <v>4</v>
      </c>
      <c r="I36" s="5"/>
      <c r="J36" s="6">
        <v>4</v>
      </c>
      <c r="K36" s="6">
        <v>1</v>
      </c>
      <c r="L36" s="5"/>
      <c r="M36" s="6">
        <v>52</v>
      </c>
      <c r="N36" s="6"/>
      <c r="O36" s="6">
        <v>1</v>
      </c>
    </row>
    <row r="37" spans="1:15" ht="90" x14ac:dyDescent="0.35">
      <c r="A37" s="4" t="s">
        <v>198</v>
      </c>
      <c r="B37" s="4" t="s">
        <v>199</v>
      </c>
      <c r="C37" s="5"/>
      <c r="D37" s="5">
        <v>7</v>
      </c>
      <c r="E37" s="5"/>
      <c r="F37" s="5"/>
      <c r="G37" s="6">
        <v>19</v>
      </c>
      <c r="H37" s="5">
        <v>4</v>
      </c>
      <c r="I37" s="5"/>
      <c r="J37" s="6">
        <v>2</v>
      </c>
      <c r="K37" s="6">
        <v>1</v>
      </c>
      <c r="L37" s="5"/>
      <c r="M37" s="6">
        <v>46</v>
      </c>
      <c r="N37" s="6">
        <v>3</v>
      </c>
      <c r="O37" s="6">
        <v>3</v>
      </c>
    </row>
    <row r="38" spans="1:15" ht="72" x14ac:dyDescent="0.35">
      <c r="A38" s="4" t="s">
        <v>245</v>
      </c>
      <c r="B38" s="4" t="s">
        <v>200</v>
      </c>
      <c r="C38" s="5"/>
      <c r="D38" s="5">
        <v>4</v>
      </c>
      <c r="E38" s="5"/>
      <c r="F38" s="6">
        <v>4</v>
      </c>
      <c r="G38" s="6">
        <v>24</v>
      </c>
      <c r="H38" s="5">
        <v>0</v>
      </c>
      <c r="I38" s="5">
        <v>1</v>
      </c>
      <c r="J38" s="6">
        <v>2</v>
      </c>
      <c r="K38" s="6"/>
      <c r="L38" s="5"/>
      <c r="M38" s="6">
        <v>11</v>
      </c>
      <c r="N38" s="6"/>
      <c r="O38" s="6">
        <v>1</v>
      </c>
    </row>
    <row r="39" spans="1:15" ht="54" x14ac:dyDescent="0.35">
      <c r="A39" s="4" t="s">
        <v>201</v>
      </c>
      <c r="B39" s="4" t="s">
        <v>202</v>
      </c>
      <c r="C39" s="5"/>
      <c r="D39" s="5">
        <v>6</v>
      </c>
      <c r="E39" s="5"/>
      <c r="F39" s="6">
        <v>2</v>
      </c>
      <c r="G39" s="6">
        <v>13</v>
      </c>
      <c r="H39" s="5">
        <v>5</v>
      </c>
      <c r="I39" s="5">
        <v>6</v>
      </c>
      <c r="J39" s="6">
        <v>3</v>
      </c>
      <c r="K39" s="6">
        <v>1</v>
      </c>
      <c r="L39" s="5"/>
      <c r="M39" s="6">
        <v>16</v>
      </c>
      <c r="N39" s="6"/>
      <c r="O39" s="6"/>
    </row>
    <row r="40" spans="1:15" ht="90" x14ac:dyDescent="0.35">
      <c r="A40" s="4" t="s">
        <v>203</v>
      </c>
      <c r="B40" s="4" t="s">
        <v>204</v>
      </c>
      <c r="C40" s="5"/>
      <c r="D40" s="5">
        <v>8</v>
      </c>
      <c r="E40" s="5"/>
      <c r="F40" s="6">
        <v>2</v>
      </c>
      <c r="G40" s="6">
        <v>22</v>
      </c>
      <c r="H40" s="5">
        <v>4</v>
      </c>
      <c r="I40" s="5"/>
      <c r="J40" s="6">
        <v>2</v>
      </c>
      <c r="K40" s="6"/>
      <c r="L40" s="5"/>
      <c r="M40" s="6">
        <v>41</v>
      </c>
      <c r="N40" s="6"/>
      <c r="O40" s="6">
        <v>1</v>
      </c>
    </row>
    <row r="41" spans="1:15" ht="90" x14ac:dyDescent="0.35">
      <c r="A41" s="4" t="s">
        <v>205</v>
      </c>
      <c r="B41" s="4" t="s">
        <v>206</v>
      </c>
      <c r="C41" s="5"/>
      <c r="D41" s="5">
        <v>5</v>
      </c>
      <c r="E41" s="5"/>
      <c r="F41" s="5"/>
      <c r="G41" s="6">
        <v>14</v>
      </c>
      <c r="H41" s="5">
        <v>1</v>
      </c>
      <c r="I41" s="5"/>
      <c r="J41" s="6">
        <v>2</v>
      </c>
      <c r="K41" s="6"/>
      <c r="L41" s="5"/>
      <c r="M41" s="6">
        <v>9</v>
      </c>
      <c r="N41" s="6"/>
      <c r="O41" s="6"/>
    </row>
    <row r="42" spans="1:15" x14ac:dyDescent="0.35">
      <c r="A42" s="7" t="s">
        <v>247</v>
      </c>
      <c r="B42" s="7"/>
      <c r="C42" s="8">
        <f>SUM(C30:C41)</f>
        <v>0</v>
      </c>
      <c r="D42" s="8">
        <f t="shared" ref="D42:O42" si="3">SUM(D30:D41)</f>
        <v>55</v>
      </c>
      <c r="E42" s="8">
        <f t="shared" si="3"/>
        <v>0</v>
      </c>
      <c r="F42" s="8">
        <f t="shared" si="3"/>
        <v>19</v>
      </c>
      <c r="G42" s="8">
        <f t="shared" si="3"/>
        <v>224</v>
      </c>
      <c r="H42" s="8">
        <f t="shared" si="3"/>
        <v>24</v>
      </c>
      <c r="I42" s="8">
        <f t="shared" si="3"/>
        <v>7</v>
      </c>
      <c r="J42" s="8">
        <f t="shared" si="3"/>
        <v>19</v>
      </c>
      <c r="K42" s="8">
        <f t="shared" si="3"/>
        <v>55</v>
      </c>
      <c r="L42" s="8">
        <f t="shared" si="3"/>
        <v>3</v>
      </c>
      <c r="M42" s="8">
        <f t="shared" si="3"/>
        <v>221</v>
      </c>
      <c r="N42" s="8">
        <f t="shared" si="3"/>
        <v>8</v>
      </c>
      <c r="O42" s="8">
        <f t="shared" si="3"/>
        <v>11</v>
      </c>
    </row>
    <row r="43" spans="1:15" x14ac:dyDescent="0.35">
      <c r="A43" s="43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</row>
    <row r="44" spans="1:15" ht="36" x14ac:dyDescent="0.35">
      <c r="A44" s="9" t="s">
        <v>18</v>
      </c>
      <c r="B44" s="10" t="s">
        <v>26</v>
      </c>
      <c r="C44" s="52"/>
      <c r="D44" s="15">
        <v>1</v>
      </c>
      <c r="E44" s="15"/>
      <c r="F44" s="15"/>
      <c r="G44" s="5"/>
      <c r="H44" s="5"/>
      <c r="I44" s="5"/>
      <c r="J44" s="5"/>
      <c r="K44" s="9">
        <v>6</v>
      </c>
      <c r="L44" s="11">
        <v>1</v>
      </c>
      <c r="M44" s="9">
        <v>2</v>
      </c>
      <c r="N44" s="5"/>
      <c r="O44" s="9">
        <v>2</v>
      </c>
    </row>
    <row r="45" spans="1:15" ht="54" x14ac:dyDescent="0.35">
      <c r="A45" s="4" t="s">
        <v>226</v>
      </c>
      <c r="B45" s="4" t="s">
        <v>31</v>
      </c>
      <c r="C45" s="15"/>
      <c r="D45" s="15">
        <v>4</v>
      </c>
      <c r="E45" s="15">
        <v>2</v>
      </c>
      <c r="F45" s="15"/>
      <c r="G45" s="5"/>
      <c r="H45" s="5"/>
      <c r="I45" s="5"/>
      <c r="J45" s="5"/>
      <c r="K45" s="6">
        <f>26+7+1</f>
        <v>34</v>
      </c>
      <c r="L45" s="5">
        <v>1</v>
      </c>
      <c r="M45" s="5"/>
      <c r="N45" s="5"/>
      <c r="O45" s="6">
        <v>2</v>
      </c>
    </row>
    <row r="46" spans="1:15" ht="72" x14ac:dyDescent="0.35">
      <c r="A46" s="4" t="s">
        <v>27</v>
      </c>
      <c r="B46" s="4" t="s">
        <v>32</v>
      </c>
      <c r="C46" s="15"/>
      <c r="D46" s="15">
        <v>8</v>
      </c>
      <c r="E46" s="15">
        <v>1</v>
      </c>
      <c r="F46" s="15">
        <v>4</v>
      </c>
      <c r="G46" s="5">
        <v>20</v>
      </c>
      <c r="H46" s="5">
        <v>2</v>
      </c>
      <c r="I46" s="5">
        <v>2</v>
      </c>
      <c r="J46" s="6">
        <v>5</v>
      </c>
      <c r="K46" s="6">
        <v>1</v>
      </c>
      <c r="L46" s="5">
        <v>2</v>
      </c>
      <c r="M46" s="6">
        <v>22</v>
      </c>
      <c r="N46" s="5"/>
      <c r="O46" s="6">
        <v>1</v>
      </c>
    </row>
    <row r="47" spans="1:15" ht="72" x14ac:dyDescent="0.35">
      <c r="A47" s="4" t="s">
        <v>25</v>
      </c>
      <c r="B47" s="4" t="s">
        <v>33</v>
      </c>
      <c r="C47" s="15"/>
      <c r="D47" s="15">
        <v>1</v>
      </c>
      <c r="E47" s="15">
        <v>1</v>
      </c>
      <c r="F47" s="15"/>
      <c r="G47" s="5">
        <v>1</v>
      </c>
      <c r="H47" s="5"/>
      <c r="I47" s="5"/>
      <c r="J47" s="6">
        <v>3</v>
      </c>
      <c r="K47" s="5"/>
      <c r="L47" s="5"/>
      <c r="M47" s="6">
        <v>9</v>
      </c>
      <c r="N47" s="5"/>
      <c r="O47" s="5"/>
    </row>
    <row r="48" spans="1:15" ht="54" x14ac:dyDescent="0.35">
      <c r="A48" s="4" t="s">
        <v>21</v>
      </c>
      <c r="B48" s="20" t="s">
        <v>37</v>
      </c>
      <c r="C48" s="15"/>
      <c r="D48" s="15">
        <v>4</v>
      </c>
      <c r="E48" s="15">
        <v>4</v>
      </c>
      <c r="F48" s="15">
        <v>1</v>
      </c>
      <c r="G48" s="5"/>
      <c r="H48" s="5">
        <v>2</v>
      </c>
      <c r="I48" s="5"/>
      <c r="J48" s="6">
        <v>2</v>
      </c>
      <c r="K48" s="5"/>
      <c r="L48" s="5"/>
      <c r="M48" s="12">
        <v>24</v>
      </c>
      <c r="N48" s="5"/>
      <c r="O48" s="5"/>
    </row>
    <row r="49" spans="1:15" ht="36" x14ac:dyDescent="0.35">
      <c r="A49" s="4" t="s">
        <v>22</v>
      </c>
      <c r="B49" s="36" t="s">
        <v>37</v>
      </c>
      <c r="C49" s="15"/>
      <c r="D49" s="15">
        <v>1</v>
      </c>
      <c r="E49" s="15"/>
      <c r="F49" s="15"/>
      <c r="G49" s="5"/>
      <c r="H49" s="5">
        <v>2</v>
      </c>
      <c r="I49" s="5"/>
      <c r="J49" s="6">
        <v>2</v>
      </c>
      <c r="K49" s="5"/>
      <c r="L49" s="5"/>
      <c r="M49" s="6">
        <v>17</v>
      </c>
      <c r="N49" s="5"/>
      <c r="O49" s="5"/>
    </row>
    <row r="50" spans="1:15" ht="36" x14ac:dyDescent="0.35">
      <c r="A50" s="4" t="s">
        <v>23</v>
      </c>
      <c r="B50" s="37"/>
      <c r="C50" s="15"/>
      <c r="D50" s="15">
        <v>1</v>
      </c>
      <c r="E50" s="15"/>
      <c r="F50" s="15"/>
      <c r="G50" s="5"/>
      <c r="H50" s="5">
        <v>2</v>
      </c>
      <c r="I50" s="5"/>
      <c r="J50" s="6">
        <v>2</v>
      </c>
      <c r="K50" s="5"/>
      <c r="L50" s="5"/>
      <c r="M50" s="6">
        <v>10</v>
      </c>
      <c r="N50" s="5"/>
      <c r="O50" s="5"/>
    </row>
    <row r="51" spans="1:15" ht="36" x14ac:dyDescent="0.35">
      <c r="A51" s="4" t="s">
        <v>24</v>
      </c>
      <c r="B51" s="37"/>
      <c r="C51" s="15"/>
      <c r="D51" s="15">
        <v>9</v>
      </c>
      <c r="E51" s="15">
        <v>3</v>
      </c>
      <c r="F51" s="15"/>
      <c r="G51" s="5">
        <v>1</v>
      </c>
      <c r="H51" s="5">
        <v>2</v>
      </c>
      <c r="I51" s="5">
        <v>5</v>
      </c>
      <c r="J51" s="6">
        <v>4</v>
      </c>
      <c r="K51" s="5"/>
      <c r="L51" s="5">
        <v>1</v>
      </c>
      <c r="M51" s="6">
        <v>24</v>
      </c>
      <c r="N51" s="5"/>
      <c r="O51" s="6">
        <v>1</v>
      </c>
    </row>
    <row r="52" spans="1:15" ht="36" x14ac:dyDescent="0.35">
      <c r="A52" s="4" t="s">
        <v>241</v>
      </c>
      <c r="B52" s="38"/>
      <c r="C52" s="15"/>
      <c r="D52" s="15">
        <v>1</v>
      </c>
      <c r="E52" s="15">
        <v>1</v>
      </c>
      <c r="F52" s="15">
        <v>2</v>
      </c>
      <c r="G52" s="5">
        <v>9</v>
      </c>
      <c r="H52" s="5"/>
      <c r="I52" s="5"/>
      <c r="J52" s="6">
        <v>1</v>
      </c>
      <c r="K52" s="6">
        <v>12</v>
      </c>
      <c r="L52" s="5">
        <v>2</v>
      </c>
      <c r="M52" s="6">
        <v>1</v>
      </c>
      <c r="N52" s="5"/>
      <c r="O52" s="6">
        <v>1</v>
      </c>
    </row>
    <row r="53" spans="1:15" ht="90" x14ac:dyDescent="0.35">
      <c r="A53" s="4" t="s">
        <v>20</v>
      </c>
      <c r="B53" s="4" t="s">
        <v>41</v>
      </c>
      <c r="C53" s="15"/>
      <c r="D53" s="15">
        <v>3</v>
      </c>
      <c r="E53" s="15">
        <v>2</v>
      </c>
      <c r="F53" s="15"/>
      <c r="G53" s="5"/>
      <c r="H53" s="5">
        <v>4</v>
      </c>
      <c r="I53" s="5"/>
      <c r="J53" s="6">
        <v>2</v>
      </c>
      <c r="K53" s="5"/>
      <c r="L53" s="5"/>
      <c r="M53" s="6">
        <v>32</v>
      </c>
      <c r="N53" s="5"/>
      <c r="O53" s="5"/>
    </row>
    <row r="54" spans="1:15" ht="72" x14ac:dyDescent="0.35">
      <c r="A54" s="4" t="s">
        <v>19</v>
      </c>
      <c r="B54" s="4" t="s">
        <v>39</v>
      </c>
      <c r="C54" s="15"/>
      <c r="D54" s="15">
        <v>3</v>
      </c>
      <c r="E54" s="15">
        <v>1</v>
      </c>
      <c r="F54" s="15"/>
      <c r="G54" s="5"/>
      <c r="H54" s="5">
        <v>2</v>
      </c>
      <c r="I54" s="5"/>
      <c r="J54" s="6">
        <v>2</v>
      </c>
      <c r="K54" s="5"/>
      <c r="L54" s="5"/>
      <c r="M54" s="6">
        <v>37</v>
      </c>
      <c r="N54" s="5"/>
      <c r="O54" s="5"/>
    </row>
    <row r="55" spans="1:15" ht="72" x14ac:dyDescent="0.35">
      <c r="A55" s="4" t="s">
        <v>29</v>
      </c>
      <c r="B55" s="4" t="s">
        <v>40</v>
      </c>
      <c r="C55" s="15"/>
      <c r="D55" s="15">
        <v>5</v>
      </c>
      <c r="E55" s="15">
        <v>2</v>
      </c>
      <c r="F55" s="15">
        <v>4</v>
      </c>
      <c r="G55" s="5">
        <v>2</v>
      </c>
      <c r="H55" s="5">
        <v>4</v>
      </c>
      <c r="I55" s="5">
        <v>1</v>
      </c>
      <c r="J55" s="6">
        <v>2</v>
      </c>
      <c r="K55" s="6">
        <v>8</v>
      </c>
      <c r="L55" s="5">
        <v>2</v>
      </c>
      <c r="M55" s="6">
        <v>59</v>
      </c>
      <c r="N55" s="5"/>
      <c r="O55" s="6">
        <v>2</v>
      </c>
    </row>
    <row r="56" spans="1:15" ht="54" x14ac:dyDescent="0.35">
      <c r="A56" s="4" t="s">
        <v>38</v>
      </c>
      <c r="B56" s="4" t="s">
        <v>42</v>
      </c>
      <c r="C56" s="15"/>
      <c r="D56" s="15">
        <v>8</v>
      </c>
      <c r="E56" s="15">
        <v>2</v>
      </c>
      <c r="F56" s="15"/>
      <c r="G56" s="5"/>
      <c r="H56" s="13">
        <v>1</v>
      </c>
      <c r="I56" s="5">
        <v>2</v>
      </c>
      <c r="J56" s="6">
        <v>2</v>
      </c>
      <c r="K56" s="5"/>
      <c r="L56" s="5"/>
      <c r="M56" s="6">
        <v>16</v>
      </c>
      <c r="N56" s="5"/>
      <c r="O56" s="6">
        <v>1</v>
      </c>
    </row>
    <row r="57" spans="1:15" ht="54" x14ac:dyDescent="0.35">
      <c r="A57" s="4" t="s">
        <v>30</v>
      </c>
      <c r="B57" s="4" t="s">
        <v>34</v>
      </c>
      <c r="C57" s="15"/>
      <c r="D57" s="15">
        <v>9</v>
      </c>
      <c r="E57" s="15">
        <v>5</v>
      </c>
      <c r="F57" s="15">
        <v>6</v>
      </c>
      <c r="G57" s="5">
        <v>9</v>
      </c>
      <c r="H57" s="5">
        <v>7</v>
      </c>
      <c r="I57" s="5">
        <v>6</v>
      </c>
      <c r="J57" s="6">
        <v>3</v>
      </c>
      <c r="K57" s="6">
        <v>7</v>
      </c>
      <c r="L57" s="5">
        <v>10</v>
      </c>
      <c r="M57" s="6">
        <v>21</v>
      </c>
      <c r="N57" s="5"/>
      <c r="O57" s="6">
        <v>2</v>
      </c>
    </row>
    <row r="58" spans="1:15" ht="72" x14ac:dyDescent="0.35">
      <c r="A58" s="4" t="s">
        <v>35</v>
      </c>
      <c r="B58" s="4" t="s">
        <v>36</v>
      </c>
      <c r="C58" s="15"/>
      <c r="D58" s="15">
        <v>15</v>
      </c>
      <c r="E58" s="15">
        <v>2</v>
      </c>
      <c r="F58" s="15">
        <v>9</v>
      </c>
      <c r="G58" s="5">
        <v>62</v>
      </c>
      <c r="H58" s="5">
        <v>6</v>
      </c>
      <c r="I58" s="5">
        <v>6</v>
      </c>
      <c r="J58" s="6">
        <v>5</v>
      </c>
      <c r="K58" s="6">
        <v>11</v>
      </c>
      <c r="L58" s="5">
        <v>6</v>
      </c>
      <c r="M58" s="6">
        <v>29</v>
      </c>
      <c r="N58" s="5"/>
      <c r="O58" s="6">
        <v>1</v>
      </c>
    </row>
    <row r="59" spans="1:15" x14ac:dyDescent="0.35">
      <c r="A59" s="7" t="s">
        <v>247</v>
      </c>
      <c r="B59" s="7"/>
      <c r="C59" s="8">
        <f>SUM(C44:C58)</f>
        <v>0</v>
      </c>
      <c r="D59" s="8">
        <f t="shared" ref="D59:O59" si="4">SUM(D44:D58)</f>
        <v>73</v>
      </c>
      <c r="E59" s="8">
        <f t="shared" si="4"/>
        <v>26</v>
      </c>
      <c r="F59" s="8">
        <f t="shared" si="4"/>
        <v>26</v>
      </c>
      <c r="G59" s="8">
        <f t="shared" si="4"/>
        <v>104</v>
      </c>
      <c r="H59" s="8">
        <f t="shared" si="4"/>
        <v>34</v>
      </c>
      <c r="I59" s="8">
        <f t="shared" si="4"/>
        <v>22</v>
      </c>
      <c r="J59" s="8">
        <f t="shared" si="4"/>
        <v>35</v>
      </c>
      <c r="K59" s="8">
        <f t="shared" si="4"/>
        <v>79</v>
      </c>
      <c r="L59" s="8">
        <f t="shared" si="4"/>
        <v>25</v>
      </c>
      <c r="M59" s="8">
        <f t="shared" si="4"/>
        <v>303</v>
      </c>
      <c r="N59" s="8">
        <f t="shared" si="4"/>
        <v>0</v>
      </c>
      <c r="O59" s="8">
        <f t="shared" si="4"/>
        <v>13</v>
      </c>
    </row>
    <row r="60" spans="1:15" x14ac:dyDescent="0.35">
      <c r="A60" s="29" t="s">
        <v>100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1"/>
    </row>
    <row r="61" spans="1:15" ht="54" x14ac:dyDescent="0.35">
      <c r="A61" s="6" t="s">
        <v>73</v>
      </c>
      <c r="B61" s="6" t="s">
        <v>74</v>
      </c>
      <c r="C61" s="15"/>
      <c r="D61" s="15">
        <v>2</v>
      </c>
      <c r="E61" s="15">
        <v>1</v>
      </c>
      <c r="F61" s="4"/>
      <c r="G61" s="6"/>
      <c r="H61" s="6"/>
      <c r="I61" s="6"/>
      <c r="J61" s="6">
        <v>2</v>
      </c>
      <c r="K61" s="6"/>
      <c r="L61" s="6"/>
      <c r="M61" s="6">
        <v>2</v>
      </c>
      <c r="N61" s="6">
        <v>2</v>
      </c>
      <c r="O61" s="6">
        <v>1</v>
      </c>
    </row>
    <row r="62" spans="1:15" ht="36" x14ac:dyDescent="0.35">
      <c r="A62" s="4" t="s">
        <v>75</v>
      </c>
      <c r="B62" s="6" t="s">
        <v>76</v>
      </c>
      <c r="C62" s="15"/>
      <c r="D62" s="4"/>
      <c r="E62" s="4">
        <v>1</v>
      </c>
      <c r="F62" s="4"/>
      <c r="G62" s="6"/>
      <c r="H62" s="6"/>
      <c r="I62" s="6"/>
      <c r="J62" s="6"/>
      <c r="K62" s="6">
        <v>27</v>
      </c>
      <c r="L62" s="5">
        <v>3</v>
      </c>
      <c r="M62" s="6"/>
      <c r="N62" s="6"/>
      <c r="O62" s="6"/>
    </row>
    <row r="63" spans="1:15" ht="54" x14ac:dyDescent="0.35">
      <c r="A63" s="4" t="s">
        <v>77</v>
      </c>
      <c r="B63" s="6" t="s">
        <v>78</v>
      </c>
      <c r="C63" s="15"/>
      <c r="D63" s="15">
        <v>9</v>
      </c>
      <c r="E63" s="15">
        <v>1</v>
      </c>
      <c r="F63" s="15">
        <v>2</v>
      </c>
      <c r="G63" s="5">
        <v>10</v>
      </c>
      <c r="H63" s="5">
        <v>2</v>
      </c>
      <c r="I63" s="5"/>
      <c r="J63" s="6">
        <v>4</v>
      </c>
      <c r="K63" s="6">
        <v>2</v>
      </c>
      <c r="L63" s="5">
        <v>5</v>
      </c>
      <c r="M63" s="6">
        <v>20</v>
      </c>
      <c r="N63" s="5"/>
      <c r="O63" s="6">
        <v>1</v>
      </c>
    </row>
    <row r="64" spans="1:15" ht="36" x14ac:dyDescent="0.35">
      <c r="A64" s="4" t="s">
        <v>79</v>
      </c>
      <c r="B64" s="6" t="s">
        <v>80</v>
      </c>
      <c r="C64" s="15"/>
      <c r="D64" s="15">
        <v>4</v>
      </c>
      <c r="E64" s="15">
        <v>2</v>
      </c>
      <c r="F64" s="4">
        <v>2</v>
      </c>
      <c r="G64" s="5">
        <v>8</v>
      </c>
      <c r="H64" s="5">
        <v>2</v>
      </c>
      <c r="I64" s="5"/>
      <c r="J64" s="6">
        <v>3</v>
      </c>
      <c r="K64" s="6">
        <v>1</v>
      </c>
      <c r="L64" s="5">
        <v>1</v>
      </c>
      <c r="M64" s="6">
        <v>23</v>
      </c>
      <c r="N64" s="5"/>
      <c r="O64" s="6">
        <v>1</v>
      </c>
    </row>
    <row r="65" spans="1:15" ht="54" x14ac:dyDescent="0.35">
      <c r="A65" s="4" t="s">
        <v>81</v>
      </c>
      <c r="B65" s="6" t="s">
        <v>82</v>
      </c>
      <c r="C65" s="15"/>
      <c r="D65" s="15">
        <v>9</v>
      </c>
      <c r="E65" s="15">
        <v>2</v>
      </c>
      <c r="F65" s="15">
        <v>2</v>
      </c>
      <c r="G65" s="5">
        <v>11</v>
      </c>
      <c r="H65" s="5">
        <v>5</v>
      </c>
      <c r="I65" s="5"/>
      <c r="J65" s="6">
        <v>3</v>
      </c>
      <c r="K65" s="6">
        <v>11</v>
      </c>
      <c r="L65" s="5">
        <v>1</v>
      </c>
      <c r="M65" s="6">
        <v>36</v>
      </c>
      <c r="N65" s="6"/>
      <c r="O65" s="6"/>
    </row>
    <row r="66" spans="1:15" ht="36" x14ac:dyDescent="0.35">
      <c r="A66" s="4" t="s">
        <v>83</v>
      </c>
      <c r="B66" s="6" t="s">
        <v>84</v>
      </c>
      <c r="C66" s="15"/>
      <c r="D66" s="15">
        <v>9</v>
      </c>
      <c r="E66" s="15">
        <v>1</v>
      </c>
      <c r="F66" s="4"/>
      <c r="G66" s="5">
        <v>31</v>
      </c>
      <c r="H66" s="5">
        <v>1</v>
      </c>
      <c r="I66" s="5">
        <v>3</v>
      </c>
      <c r="J66" s="6">
        <v>2</v>
      </c>
      <c r="K66" s="6"/>
      <c r="L66" s="5">
        <v>1</v>
      </c>
      <c r="M66" s="6">
        <v>23</v>
      </c>
      <c r="N66" s="6"/>
      <c r="O66" s="6"/>
    </row>
    <row r="67" spans="1:15" ht="90" x14ac:dyDescent="0.35">
      <c r="A67" s="4" t="s">
        <v>85</v>
      </c>
      <c r="B67" s="6" t="s">
        <v>86</v>
      </c>
      <c r="C67" s="15"/>
      <c r="D67" s="15">
        <v>6</v>
      </c>
      <c r="E67" s="15">
        <v>1</v>
      </c>
      <c r="F67" s="15"/>
      <c r="G67" s="5"/>
      <c r="H67" s="5">
        <v>2</v>
      </c>
      <c r="I67" s="5"/>
      <c r="J67" s="6">
        <v>2</v>
      </c>
      <c r="K67" s="6"/>
      <c r="L67" s="5"/>
      <c r="M67" s="6">
        <v>18</v>
      </c>
      <c r="N67" s="5"/>
      <c r="O67" s="6">
        <v>2</v>
      </c>
    </row>
    <row r="68" spans="1:15" ht="54" x14ac:dyDescent="0.35">
      <c r="A68" s="4" t="s">
        <v>87</v>
      </c>
      <c r="B68" s="6" t="s">
        <v>88</v>
      </c>
      <c r="C68" s="15"/>
      <c r="D68" s="15">
        <v>5</v>
      </c>
      <c r="E68" s="15">
        <v>2</v>
      </c>
      <c r="F68" s="15"/>
      <c r="G68" s="5">
        <v>3</v>
      </c>
      <c r="H68" s="5">
        <v>2</v>
      </c>
      <c r="I68" s="5"/>
      <c r="J68" s="6">
        <v>3</v>
      </c>
      <c r="K68" s="6">
        <v>1</v>
      </c>
      <c r="L68" s="5">
        <v>2</v>
      </c>
      <c r="M68" s="6">
        <v>36</v>
      </c>
      <c r="N68" s="5"/>
      <c r="O68" s="6">
        <v>1</v>
      </c>
    </row>
    <row r="69" spans="1:15" ht="54" x14ac:dyDescent="0.35">
      <c r="A69" s="4" t="s">
        <v>89</v>
      </c>
      <c r="B69" s="6" t="s">
        <v>90</v>
      </c>
      <c r="C69" s="15"/>
      <c r="D69" s="15">
        <v>8</v>
      </c>
      <c r="E69" s="15">
        <v>1</v>
      </c>
      <c r="F69" s="15"/>
      <c r="G69" s="5">
        <v>7</v>
      </c>
      <c r="H69" s="5">
        <v>4</v>
      </c>
      <c r="I69" s="5">
        <v>5</v>
      </c>
      <c r="J69" s="6">
        <v>2</v>
      </c>
      <c r="K69" s="6">
        <v>3</v>
      </c>
      <c r="L69" s="5">
        <v>2</v>
      </c>
      <c r="M69" s="6">
        <v>18</v>
      </c>
      <c r="N69" s="5"/>
      <c r="O69" s="6">
        <v>1</v>
      </c>
    </row>
    <row r="70" spans="1:15" ht="72" x14ac:dyDescent="0.35">
      <c r="A70" s="4" t="s">
        <v>91</v>
      </c>
      <c r="B70" s="4" t="s">
        <v>92</v>
      </c>
      <c r="C70" s="15"/>
      <c r="D70" s="4">
        <v>1</v>
      </c>
      <c r="E70" s="4"/>
      <c r="F70" s="4"/>
      <c r="G70" s="6"/>
      <c r="H70" s="6"/>
      <c r="I70" s="6"/>
      <c r="J70" s="6"/>
      <c r="K70" s="6"/>
      <c r="L70" s="6"/>
      <c r="M70" s="6">
        <v>1</v>
      </c>
      <c r="N70" s="6">
        <v>1</v>
      </c>
      <c r="O70" s="6">
        <v>1</v>
      </c>
    </row>
    <row r="71" spans="1:15" ht="30.75" customHeight="1" x14ac:dyDescent="0.35">
      <c r="A71" s="4" t="s">
        <v>28</v>
      </c>
      <c r="B71" s="32" t="s">
        <v>93</v>
      </c>
      <c r="C71" s="15"/>
      <c r="D71" s="4">
        <v>1</v>
      </c>
      <c r="E71" s="4">
        <v>1</v>
      </c>
      <c r="F71" s="4"/>
      <c r="G71" s="5">
        <v>4</v>
      </c>
      <c r="H71" s="6"/>
      <c r="I71" s="6"/>
      <c r="J71" s="6"/>
      <c r="K71" s="6"/>
      <c r="L71" s="6"/>
      <c r="M71" s="6">
        <v>1</v>
      </c>
      <c r="N71" s="6"/>
      <c r="O71" s="6">
        <v>1</v>
      </c>
    </row>
    <row r="72" spans="1:15" ht="36" x14ac:dyDescent="0.35">
      <c r="A72" s="4" t="s">
        <v>94</v>
      </c>
      <c r="B72" s="33"/>
      <c r="C72" s="4"/>
      <c r="D72" s="4">
        <v>2</v>
      </c>
      <c r="E72" s="15">
        <v>5</v>
      </c>
      <c r="F72" s="4"/>
      <c r="G72" s="6"/>
      <c r="H72" s="6"/>
      <c r="I72" s="6"/>
      <c r="J72" s="6"/>
      <c r="K72" s="6"/>
      <c r="L72" s="6"/>
      <c r="M72" s="6">
        <v>1</v>
      </c>
      <c r="N72" s="6">
        <v>1</v>
      </c>
      <c r="O72" s="6">
        <v>2</v>
      </c>
    </row>
    <row r="73" spans="1:15" ht="72" x14ac:dyDescent="0.35">
      <c r="A73" s="4" t="s">
        <v>95</v>
      </c>
      <c r="B73" s="4" t="s">
        <v>96</v>
      </c>
      <c r="C73" s="4"/>
      <c r="D73" s="4"/>
      <c r="E73" s="15">
        <v>1</v>
      </c>
      <c r="F73" s="4"/>
      <c r="G73" s="5">
        <v>1</v>
      </c>
      <c r="H73" s="6"/>
      <c r="I73" s="6"/>
      <c r="J73" s="6">
        <v>1</v>
      </c>
      <c r="K73" s="6">
        <v>15</v>
      </c>
      <c r="L73" s="6"/>
      <c r="M73" s="6">
        <v>1</v>
      </c>
      <c r="N73" s="6">
        <v>1</v>
      </c>
      <c r="O73" s="6">
        <v>1</v>
      </c>
    </row>
    <row r="74" spans="1:15" ht="60.5" customHeight="1" x14ac:dyDescent="0.35">
      <c r="A74" s="4" t="s">
        <v>97</v>
      </c>
      <c r="B74" s="53" t="s">
        <v>255</v>
      </c>
      <c r="C74" s="4"/>
      <c r="D74" s="4"/>
      <c r="E74" s="15">
        <v>1</v>
      </c>
      <c r="F74" s="4"/>
      <c r="G74" s="6"/>
      <c r="H74" s="6"/>
      <c r="I74" s="6"/>
      <c r="J74" s="6"/>
      <c r="K74" s="6"/>
      <c r="L74" s="6"/>
      <c r="M74" s="6"/>
      <c r="N74" s="6"/>
      <c r="O74" s="6">
        <v>1</v>
      </c>
    </row>
    <row r="75" spans="1:15" ht="64" customHeight="1" x14ac:dyDescent="0.35">
      <c r="A75" s="4" t="s">
        <v>98</v>
      </c>
      <c r="B75" s="53" t="s">
        <v>256</v>
      </c>
      <c r="C75" s="4"/>
      <c r="D75" s="4"/>
      <c r="E75" s="15">
        <v>1</v>
      </c>
      <c r="F75" s="4"/>
      <c r="G75" s="5">
        <v>5</v>
      </c>
      <c r="H75" s="6"/>
      <c r="I75" s="6"/>
      <c r="J75" s="6"/>
      <c r="K75" s="6"/>
      <c r="L75" s="6"/>
      <c r="M75" s="6">
        <v>1</v>
      </c>
      <c r="N75" s="6">
        <v>1</v>
      </c>
      <c r="O75" s="6"/>
    </row>
    <row r="76" spans="1:15" ht="65" customHeight="1" x14ac:dyDescent="0.35">
      <c r="A76" s="4" t="s">
        <v>99</v>
      </c>
      <c r="B76" s="53" t="s">
        <v>257</v>
      </c>
      <c r="C76" s="4"/>
      <c r="D76" s="4"/>
      <c r="E76" s="15">
        <v>1</v>
      </c>
      <c r="F76" s="4"/>
      <c r="G76" s="6"/>
      <c r="H76" s="6"/>
      <c r="I76" s="6"/>
      <c r="J76" s="6"/>
      <c r="K76" s="6"/>
      <c r="L76" s="6"/>
      <c r="M76" s="6"/>
      <c r="N76" s="6"/>
      <c r="O76" s="6">
        <v>1</v>
      </c>
    </row>
    <row r="77" spans="1:15" x14ac:dyDescent="0.35">
      <c r="A77" s="7" t="s">
        <v>247</v>
      </c>
      <c r="B77" s="7"/>
      <c r="C77" s="8">
        <f>SUM(C61:C76)</f>
        <v>0</v>
      </c>
      <c r="D77" s="8">
        <f t="shared" ref="D77:O77" si="5">SUM(D61:D76)</f>
        <v>56</v>
      </c>
      <c r="E77" s="8">
        <f t="shared" si="5"/>
        <v>22</v>
      </c>
      <c r="F77" s="8">
        <f t="shared" si="5"/>
        <v>6</v>
      </c>
      <c r="G77" s="8">
        <f t="shared" si="5"/>
        <v>80</v>
      </c>
      <c r="H77" s="8">
        <f t="shared" si="5"/>
        <v>18</v>
      </c>
      <c r="I77" s="8">
        <f t="shared" si="5"/>
        <v>8</v>
      </c>
      <c r="J77" s="8">
        <f t="shared" si="5"/>
        <v>22</v>
      </c>
      <c r="K77" s="8">
        <f t="shared" si="5"/>
        <v>60</v>
      </c>
      <c r="L77" s="8">
        <f t="shared" si="5"/>
        <v>15</v>
      </c>
      <c r="M77" s="8">
        <f t="shared" si="5"/>
        <v>181</v>
      </c>
      <c r="N77" s="8">
        <f t="shared" si="5"/>
        <v>6</v>
      </c>
      <c r="O77" s="8">
        <f t="shared" si="5"/>
        <v>14</v>
      </c>
    </row>
    <row r="78" spans="1:15" x14ac:dyDescent="0.35">
      <c r="A78" s="29" t="s">
        <v>115</v>
      </c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</row>
    <row r="79" spans="1:15" ht="57.75" customHeight="1" x14ac:dyDescent="0.35">
      <c r="A79" s="6" t="s">
        <v>101</v>
      </c>
      <c r="B79" s="6" t="s">
        <v>102</v>
      </c>
      <c r="C79" s="5"/>
      <c r="D79" s="15">
        <v>6</v>
      </c>
      <c r="E79" s="51"/>
      <c r="F79" s="5">
        <v>1</v>
      </c>
      <c r="G79" s="5"/>
      <c r="H79" s="5">
        <v>1</v>
      </c>
      <c r="I79" s="5"/>
      <c r="J79" s="6"/>
      <c r="K79" s="6"/>
      <c r="L79" s="5"/>
      <c r="M79" s="6">
        <v>1</v>
      </c>
      <c r="N79" s="6"/>
      <c r="O79" s="6">
        <v>1</v>
      </c>
    </row>
    <row r="80" spans="1:15" ht="54" x14ac:dyDescent="0.35">
      <c r="A80" s="4" t="s">
        <v>251</v>
      </c>
      <c r="B80" s="4" t="s">
        <v>103</v>
      </c>
      <c r="C80" s="51"/>
      <c r="D80" s="15">
        <v>3</v>
      </c>
      <c r="E80" s="5"/>
      <c r="F80" s="5">
        <v>1</v>
      </c>
      <c r="G80" s="5"/>
      <c r="H80" s="5">
        <v>1</v>
      </c>
      <c r="I80" s="5"/>
      <c r="J80" s="6">
        <v>1</v>
      </c>
      <c r="K80" s="6">
        <v>45</v>
      </c>
      <c r="L80" s="5"/>
      <c r="M80" s="6">
        <v>1</v>
      </c>
      <c r="N80" s="6"/>
      <c r="O80" s="6">
        <v>1</v>
      </c>
    </row>
    <row r="81" spans="1:15" ht="54" x14ac:dyDescent="0.35">
      <c r="A81" s="4" t="s">
        <v>133</v>
      </c>
      <c r="B81" s="4" t="s">
        <v>104</v>
      </c>
      <c r="C81" s="51"/>
      <c r="D81" s="15">
        <v>1</v>
      </c>
      <c r="E81" s="5"/>
      <c r="F81" s="5"/>
      <c r="G81" s="5"/>
      <c r="H81" s="5"/>
      <c r="I81" s="5"/>
      <c r="J81" s="6"/>
      <c r="K81" s="6"/>
      <c r="L81" s="5"/>
      <c r="M81" s="6">
        <v>8</v>
      </c>
      <c r="N81" s="6"/>
      <c r="O81" s="6">
        <v>2</v>
      </c>
    </row>
    <row r="82" spans="1:15" ht="54" x14ac:dyDescent="0.35">
      <c r="A82" s="4" t="s">
        <v>105</v>
      </c>
      <c r="B82" s="4" t="s">
        <v>106</v>
      </c>
      <c r="C82" s="5"/>
      <c r="D82" s="15">
        <v>5</v>
      </c>
      <c r="E82" s="51"/>
      <c r="F82" s="5"/>
      <c r="G82" s="5">
        <v>2</v>
      </c>
      <c r="H82" s="5">
        <v>3</v>
      </c>
      <c r="I82" s="5">
        <v>3</v>
      </c>
      <c r="J82" s="6">
        <v>2</v>
      </c>
      <c r="K82" s="6">
        <v>4</v>
      </c>
      <c r="L82" s="5"/>
      <c r="M82" s="6">
        <v>35</v>
      </c>
      <c r="N82" s="6"/>
      <c r="O82" s="6">
        <v>1</v>
      </c>
    </row>
    <row r="83" spans="1:15" ht="72" x14ac:dyDescent="0.35">
      <c r="A83" s="4" t="s">
        <v>107</v>
      </c>
      <c r="B83" s="4" t="s">
        <v>108</v>
      </c>
      <c r="C83" s="5"/>
      <c r="D83" s="15">
        <v>11</v>
      </c>
      <c r="E83" s="51"/>
      <c r="F83" s="5">
        <v>1</v>
      </c>
      <c r="G83" s="5">
        <v>99</v>
      </c>
      <c r="H83" s="5">
        <v>2</v>
      </c>
      <c r="I83" s="5">
        <v>9</v>
      </c>
      <c r="J83" s="6">
        <v>2</v>
      </c>
      <c r="K83" s="6">
        <v>3</v>
      </c>
      <c r="L83" s="5"/>
      <c r="M83" s="6">
        <v>21</v>
      </c>
      <c r="N83" s="6"/>
      <c r="O83" s="6">
        <v>1</v>
      </c>
    </row>
    <row r="84" spans="1:15" ht="54" x14ac:dyDescent="0.35">
      <c r="A84" s="4" t="s">
        <v>109</v>
      </c>
      <c r="B84" s="4" t="s">
        <v>110</v>
      </c>
      <c r="C84" s="51"/>
      <c r="D84" s="15">
        <v>7</v>
      </c>
      <c r="E84" s="51"/>
      <c r="F84" s="5">
        <v>1</v>
      </c>
      <c r="G84" s="5">
        <v>10</v>
      </c>
      <c r="H84" s="5">
        <v>2</v>
      </c>
      <c r="I84" s="5">
        <v>2</v>
      </c>
      <c r="J84" s="6">
        <v>2</v>
      </c>
      <c r="K84" s="6">
        <v>1</v>
      </c>
      <c r="L84" s="5">
        <v>1</v>
      </c>
      <c r="M84" s="6">
        <v>23</v>
      </c>
      <c r="N84" s="6"/>
      <c r="O84" s="6">
        <v>1</v>
      </c>
    </row>
    <row r="85" spans="1:15" ht="90" x14ac:dyDescent="0.35">
      <c r="A85" s="4" t="s">
        <v>111</v>
      </c>
      <c r="B85" s="4" t="s">
        <v>112</v>
      </c>
      <c r="C85" s="51"/>
      <c r="D85" s="15">
        <v>7</v>
      </c>
      <c r="E85" s="51"/>
      <c r="F85" s="5"/>
      <c r="G85" s="5">
        <v>19</v>
      </c>
      <c r="H85" s="5">
        <v>2</v>
      </c>
      <c r="I85" s="5"/>
      <c r="J85" s="6">
        <v>2</v>
      </c>
      <c r="K85" s="6">
        <v>5</v>
      </c>
      <c r="L85" s="5"/>
      <c r="M85" s="6">
        <v>21</v>
      </c>
      <c r="N85" s="6"/>
      <c r="O85" s="6">
        <v>1</v>
      </c>
    </row>
    <row r="86" spans="1:15" ht="36" x14ac:dyDescent="0.35">
      <c r="A86" s="4" t="s">
        <v>113</v>
      </c>
      <c r="B86" s="4" t="s">
        <v>114</v>
      </c>
      <c r="C86" s="5"/>
      <c r="D86" s="15">
        <v>8</v>
      </c>
      <c r="E86" s="51"/>
      <c r="F86" s="5"/>
      <c r="G86" s="5">
        <v>60</v>
      </c>
      <c r="H86" s="5">
        <v>4</v>
      </c>
      <c r="I86" s="5">
        <v>2</v>
      </c>
      <c r="J86" s="6">
        <v>2</v>
      </c>
      <c r="K86" s="6">
        <v>1</v>
      </c>
      <c r="L86" s="5"/>
      <c r="M86" s="6">
        <v>23</v>
      </c>
      <c r="N86" s="6"/>
      <c r="O86" s="6">
        <v>1</v>
      </c>
    </row>
    <row r="87" spans="1:15" x14ac:dyDescent="0.35">
      <c r="A87" s="7" t="s">
        <v>247</v>
      </c>
      <c r="B87" s="7"/>
      <c r="C87" s="8">
        <f>SUM(C79:C86)</f>
        <v>0</v>
      </c>
      <c r="D87" s="8">
        <f t="shared" ref="D87:O87" si="6">SUM(D79:D86)</f>
        <v>48</v>
      </c>
      <c r="E87" s="8">
        <f t="shared" si="6"/>
        <v>0</v>
      </c>
      <c r="F87" s="8">
        <f t="shared" si="6"/>
        <v>4</v>
      </c>
      <c r="G87" s="8">
        <f t="shared" si="6"/>
        <v>190</v>
      </c>
      <c r="H87" s="8">
        <f t="shared" si="6"/>
        <v>15</v>
      </c>
      <c r="I87" s="8">
        <f t="shared" si="6"/>
        <v>16</v>
      </c>
      <c r="J87" s="8">
        <f t="shared" si="6"/>
        <v>11</v>
      </c>
      <c r="K87" s="8">
        <f t="shared" si="6"/>
        <v>59</v>
      </c>
      <c r="L87" s="8">
        <f t="shared" si="6"/>
        <v>1</v>
      </c>
      <c r="M87" s="8">
        <f t="shared" si="6"/>
        <v>133</v>
      </c>
      <c r="N87" s="8">
        <f t="shared" si="6"/>
        <v>0</v>
      </c>
      <c r="O87" s="8">
        <f t="shared" si="6"/>
        <v>9</v>
      </c>
    </row>
    <row r="88" spans="1:15" x14ac:dyDescent="0.35">
      <c r="A88" s="29" t="s">
        <v>135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1"/>
    </row>
    <row r="89" spans="1:15" ht="36" x14ac:dyDescent="0.35">
      <c r="A89" s="6" t="s">
        <v>116</v>
      </c>
      <c r="B89" s="4" t="s">
        <v>117</v>
      </c>
      <c r="C89" s="5"/>
      <c r="D89" s="15">
        <v>5</v>
      </c>
      <c r="E89" s="54"/>
      <c r="F89" s="15"/>
      <c r="G89" s="5">
        <v>18</v>
      </c>
      <c r="H89" s="5">
        <v>4</v>
      </c>
      <c r="I89" s="5"/>
      <c r="J89" s="5">
        <v>2</v>
      </c>
      <c r="K89" s="6">
        <v>1</v>
      </c>
      <c r="L89" s="5">
        <v>1</v>
      </c>
      <c r="M89" s="6">
        <v>62</v>
      </c>
      <c r="N89" s="5"/>
      <c r="O89" s="6">
        <v>3</v>
      </c>
    </row>
    <row r="90" spans="1:15" ht="54" x14ac:dyDescent="0.35">
      <c r="A90" s="4" t="s">
        <v>120</v>
      </c>
      <c r="B90" s="4" t="s">
        <v>121</v>
      </c>
      <c r="C90" s="51"/>
      <c r="D90" s="15">
        <v>29</v>
      </c>
      <c r="E90" s="15"/>
      <c r="F90" s="15">
        <v>14</v>
      </c>
      <c r="G90" s="5">
        <v>57</v>
      </c>
      <c r="H90" s="5">
        <v>7</v>
      </c>
      <c r="I90" s="5">
        <v>2</v>
      </c>
      <c r="J90" s="6">
        <v>15</v>
      </c>
      <c r="K90" s="6">
        <v>50</v>
      </c>
      <c r="L90" s="5">
        <v>17</v>
      </c>
      <c r="M90" s="6">
        <v>28</v>
      </c>
      <c r="N90" s="5"/>
      <c r="O90" s="6">
        <v>2</v>
      </c>
    </row>
    <row r="91" spans="1:15" ht="36" x14ac:dyDescent="0.35">
      <c r="A91" s="4" t="s">
        <v>122</v>
      </c>
      <c r="B91" s="15" t="s">
        <v>123</v>
      </c>
      <c r="C91" s="5"/>
      <c r="D91" s="15">
        <v>7</v>
      </c>
      <c r="E91" s="54"/>
      <c r="F91" s="15"/>
      <c r="G91" s="5">
        <v>16</v>
      </c>
      <c r="H91" s="5">
        <v>7</v>
      </c>
      <c r="I91" s="5">
        <v>2</v>
      </c>
      <c r="J91" s="6">
        <v>4</v>
      </c>
      <c r="K91" s="6">
        <v>3</v>
      </c>
      <c r="L91" s="5">
        <v>1</v>
      </c>
      <c r="M91" s="6">
        <v>37</v>
      </c>
      <c r="N91" s="5"/>
      <c r="O91" s="6">
        <v>1</v>
      </c>
    </row>
    <row r="92" spans="1:15" ht="36" x14ac:dyDescent="0.35">
      <c r="A92" s="4" t="s">
        <v>124</v>
      </c>
      <c r="B92" s="4" t="s">
        <v>125</v>
      </c>
      <c r="C92" s="51"/>
      <c r="D92" s="15">
        <v>7</v>
      </c>
      <c r="E92" s="54"/>
      <c r="F92" s="15"/>
      <c r="G92" s="4">
        <v>14</v>
      </c>
      <c r="H92" s="5">
        <v>2</v>
      </c>
      <c r="I92" s="14" t="s">
        <v>118</v>
      </c>
      <c r="J92" s="6">
        <v>4</v>
      </c>
      <c r="K92" s="6">
        <v>1</v>
      </c>
      <c r="L92" s="5">
        <v>5</v>
      </c>
      <c r="M92" s="6">
        <v>40</v>
      </c>
      <c r="N92" s="5"/>
      <c r="O92" s="6">
        <v>1</v>
      </c>
    </row>
    <row r="93" spans="1:15" ht="54" x14ac:dyDescent="0.35">
      <c r="A93" s="4" t="s">
        <v>126</v>
      </c>
      <c r="B93" s="4" t="s">
        <v>127</v>
      </c>
      <c r="C93" s="51"/>
      <c r="D93" s="15">
        <v>11</v>
      </c>
      <c r="E93" s="15"/>
      <c r="F93" s="15">
        <v>4</v>
      </c>
      <c r="G93" s="5">
        <v>101</v>
      </c>
      <c r="H93" s="5">
        <v>2</v>
      </c>
      <c r="I93" s="5">
        <v>2</v>
      </c>
      <c r="J93" s="6">
        <v>5</v>
      </c>
      <c r="K93" s="6">
        <v>2</v>
      </c>
      <c r="L93" s="5">
        <v>7</v>
      </c>
      <c r="M93" s="6">
        <v>24</v>
      </c>
      <c r="N93" s="5"/>
      <c r="O93" s="6">
        <v>1</v>
      </c>
    </row>
    <row r="94" spans="1:15" x14ac:dyDescent="0.35">
      <c r="A94" s="4" t="s">
        <v>128</v>
      </c>
      <c r="B94" s="15" t="s">
        <v>129</v>
      </c>
      <c r="C94" s="51"/>
      <c r="D94" s="15">
        <v>5</v>
      </c>
      <c r="E94" s="15"/>
      <c r="F94" s="15"/>
      <c r="G94" s="5">
        <v>61</v>
      </c>
      <c r="H94" s="5">
        <v>2</v>
      </c>
      <c r="I94" s="14" t="s">
        <v>118</v>
      </c>
      <c r="J94" s="6">
        <v>2</v>
      </c>
      <c r="K94" s="6">
        <v>2</v>
      </c>
      <c r="L94" s="5">
        <v>2</v>
      </c>
      <c r="M94" s="6">
        <v>15</v>
      </c>
      <c r="N94" s="5"/>
      <c r="O94" s="6">
        <v>1</v>
      </c>
    </row>
    <row r="95" spans="1:15" ht="36" x14ac:dyDescent="0.35">
      <c r="A95" s="4" t="s">
        <v>130</v>
      </c>
      <c r="B95" s="4" t="s">
        <v>234</v>
      </c>
      <c r="C95" s="5"/>
      <c r="D95" s="15">
        <v>8</v>
      </c>
      <c r="E95" s="15"/>
      <c r="F95" s="15">
        <v>2</v>
      </c>
      <c r="G95" s="5">
        <v>108</v>
      </c>
      <c r="H95" s="5">
        <v>3</v>
      </c>
      <c r="I95" s="5">
        <v>2</v>
      </c>
      <c r="J95" s="6">
        <v>3</v>
      </c>
      <c r="K95" s="6">
        <v>9</v>
      </c>
      <c r="L95" s="5">
        <v>2</v>
      </c>
      <c r="M95" s="6">
        <v>50</v>
      </c>
      <c r="N95" s="5"/>
      <c r="O95" s="6">
        <v>1</v>
      </c>
    </row>
    <row r="96" spans="1:15" ht="36" x14ac:dyDescent="0.35">
      <c r="A96" s="4" t="s">
        <v>131</v>
      </c>
      <c r="B96" s="4" t="s">
        <v>132</v>
      </c>
      <c r="C96" s="28"/>
      <c r="D96" s="4">
        <v>9</v>
      </c>
      <c r="E96" s="4"/>
      <c r="F96" s="15"/>
      <c r="G96" s="6">
        <v>78</v>
      </c>
      <c r="H96" s="6">
        <v>3</v>
      </c>
      <c r="I96" s="14" t="s">
        <v>118</v>
      </c>
      <c r="J96" s="6">
        <v>4</v>
      </c>
      <c r="K96" s="6">
        <v>7</v>
      </c>
      <c r="L96" s="6">
        <v>2</v>
      </c>
      <c r="M96" s="6">
        <v>42</v>
      </c>
      <c r="N96" s="5"/>
      <c r="O96" s="6">
        <v>4</v>
      </c>
    </row>
    <row r="97" spans="1:15" x14ac:dyDescent="0.35">
      <c r="A97" s="4" t="s">
        <v>133</v>
      </c>
      <c r="B97" s="32" t="s">
        <v>134</v>
      </c>
      <c r="C97" s="51"/>
      <c r="D97" s="15">
        <v>1</v>
      </c>
      <c r="E97" s="15"/>
      <c r="F97" s="15"/>
      <c r="G97" s="5"/>
      <c r="H97" s="5"/>
      <c r="I97" s="5"/>
      <c r="J97" s="5"/>
      <c r="K97" s="14">
        <v>4</v>
      </c>
      <c r="L97" s="5">
        <v>1</v>
      </c>
      <c r="M97" s="6">
        <v>6</v>
      </c>
      <c r="N97" s="6">
        <v>1</v>
      </c>
      <c r="O97" s="6">
        <v>1</v>
      </c>
    </row>
    <row r="98" spans="1:15" x14ac:dyDescent="0.35">
      <c r="A98" s="4" t="s">
        <v>235</v>
      </c>
      <c r="B98" s="44"/>
      <c r="C98" s="5"/>
      <c r="D98" s="15">
        <v>1</v>
      </c>
      <c r="E98" s="15"/>
      <c r="F98" s="15"/>
      <c r="G98" s="5"/>
      <c r="H98" s="5"/>
      <c r="I98" s="5"/>
      <c r="J98" s="5"/>
      <c r="K98" s="6">
        <v>7</v>
      </c>
      <c r="L98" s="5"/>
      <c r="M98" s="5"/>
      <c r="N98" s="5"/>
      <c r="O98" s="5"/>
    </row>
    <row r="99" spans="1:15" x14ac:dyDescent="0.35">
      <c r="A99" s="4" t="s">
        <v>236</v>
      </c>
      <c r="B99" s="44"/>
      <c r="C99" s="5"/>
      <c r="D99" s="15">
        <v>1</v>
      </c>
      <c r="E99" s="15"/>
      <c r="F99" s="15"/>
      <c r="G99" s="5"/>
      <c r="H99" s="5"/>
      <c r="I99" s="5"/>
      <c r="J99" s="5"/>
      <c r="K99" s="6">
        <v>7</v>
      </c>
      <c r="L99" s="5"/>
      <c r="M99" s="5"/>
      <c r="N99" s="5"/>
      <c r="O99" s="5"/>
    </row>
    <row r="100" spans="1:15" x14ac:dyDescent="0.35">
      <c r="A100" s="4" t="s">
        <v>226</v>
      </c>
      <c r="B100" s="44"/>
      <c r="C100" s="51"/>
      <c r="D100" s="15">
        <v>1</v>
      </c>
      <c r="E100" s="15"/>
      <c r="F100" s="15"/>
      <c r="G100" s="5">
        <v>1</v>
      </c>
      <c r="H100" s="5"/>
      <c r="I100" s="5"/>
      <c r="J100" s="6">
        <v>1</v>
      </c>
      <c r="K100" s="6">
        <v>3</v>
      </c>
      <c r="L100" s="14" t="s">
        <v>119</v>
      </c>
      <c r="M100" s="6">
        <v>1</v>
      </c>
      <c r="N100" s="6">
        <v>1</v>
      </c>
      <c r="O100" s="6">
        <v>3</v>
      </c>
    </row>
    <row r="101" spans="1:15" x14ac:dyDescent="0.35">
      <c r="A101" s="4" t="s">
        <v>237</v>
      </c>
      <c r="B101" s="44"/>
      <c r="C101" s="5"/>
      <c r="D101" s="15">
        <v>1</v>
      </c>
      <c r="E101" s="15"/>
      <c r="F101" s="15"/>
      <c r="G101" s="5"/>
      <c r="H101" s="5"/>
      <c r="I101" s="5"/>
      <c r="J101" s="5"/>
      <c r="K101" s="5"/>
      <c r="L101" s="5"/>
      <c r="M101" s="5"/>
      <c r="N101" s="5"/>
      <c r="O101" s="5"/>
    </row>
    <row r="102" spans="1:15" x14ac:dyDescent="0.35">
      <c r="A102" s="4" t="s">
        <v>238</v>
      </c>
      <c r="B102" s="44"/>
      <c r="C102" s="5"/>
      <c r="D102" s="15"/>
      <c r="E102" s="15"/>
      <c r="F102" s="15"/>
      <c r="G102" s="5"/>
      <c r="H102" s="5"/>
      <c r="I102" s="5"/>
      <c r="J102" s="5"/>
      <c r="K102" s="5"/>
      <c r="L102" s="5">
        <v>1</v>
      </c>
      <c r="M102" s="5"/>
      <c r="N102" s="5"/>
      <c r="O102" s="5"/>
    </row>
    <row r="103" spans="1:15" x14ac:dyDescent="0.35">
      <c r="A103" s="4" t="s">
        <v>239</v>
      </c>
      <c r="B103" s="44"/>
      <c r="C103" s="5"/>
      <c r="D103" s="15">
        <v>1</v>
      </c>
      <c r="E103" s="15"/>
      <c r="F103" s="15"/>
      <c r="G103" s="5">
        <v>2</v>
      </c>
      <c r="H103" s="5"/>
      <c r="I103" s="5"/>
      <c r="J103" s="5"/>
      <c r="K103" s="5"/>
      <c r="L103" s="5"/>
      <c r="M103" s="5"/>
      <c r="N103" s="5"/>
      <c r="O103" s="5"/>
    </row>
    <row r="104" spans="1:15" x14ac:dyDescent="0.35">
      <c r="A104" s="4" t="s">
        <v>254</v>
      </c>
      <c r="B104" s="44"/>
      <c r="C104" s="5"/>
      <c r="D104" s="15">
        <v>1</v>
      </c>
      <c r="E104" s="54"/>
      <c r="F104" s="15"/>
      <c r="G104" s="5"/>
      <c r="H104" s="5"/>
      <c r="I104" s="5"/>
      <c r="J104" s="5"/>
      <c r="K104" s="5"/>
      <c r="L104" s="5"/>
      <c r="M104" s="5"/>
      <c r="N104" s="5"/>
      <c r="O104" s="5"/>
    </row>
    <row r="105" spans="1:15" x14ac:dyDescent="0.35">
      <c r="A105" s="4" t="s">
        <v>240</v>
      </c>
      <c r="B105" s="33"/>
      <c r="C105" s="5"/>
      <c r="D105" s="15">
        <v>1</v>
      </c>
      <c r="E105" s="15"/>
      <c r="F105" s="15"/>
      <c r="G105" s="5"/>
      <c r="H105" s="5"/>
      <c r="I105" s="5"/>
      <c r="J105" s="5"/>
      <c r="K105" s="5"/>
      <c r="L105" s="5"/>
      <c r="M105" s="5"/>
      <c r="N105" s="5"/>
      <c r="O105" s="5"/>
    </row>
    <row r="106" spans="1:15" x14ac:dyDescent="0.35">
      <c r="A106" s="7" t="s">
        <v>247</v>
      </c>
      <c r="B106" s="7"/>
      <c r="C106" s="8">
        <f>SUM(C89:C105)</f>
        <v>0</v>
      </c>
      <c r="D106" s="8">
        <f t="shared" ref="D106:O106" si="7">SUM(D89:D105)</f>
        <v>89</v>
      </c>
      <c r="E106" s="8">
        <f t="shared" si="7"/>
        <v>0</v>
      </c>
      <c r="F106" s="8">
        <f t="shared" si="7"/>
        <v>20</v>
      </c>
      <c r="G106" s="8">
        <f t="shared" si="7"/>
        <v>456</v>
      </c>
      <c r="H106" s="8">
        <f t="shared" si="7"/>
        <v>30</v>
      </c>
      <c r="I106" s="8">
        <f t="shared" si="7"/>
        <v>8</v>
      </c>
      <c r="J106" s="8">
        <f t="shared" si="7"/>
        <v>40</v>
      </c>
      <c r="K106" s="8">
        <f t="shared" si="7"/>
        <v>96</v>
      </c>
      <c r="L106" s="8">
        <f t="shared" si="7"/>
        <v>39</v>
      </c>
      <c r="M106" s="8">
        <f t="shared" si="7"/>
        <v>305</v>
      </c>
      <c r="N106" s="8">
        <f t="shared" si="7"/>
        <v>2</v>
      </c>
      <c r="O106" s="8">
        <f t="shared" si="7"/>
        <v>18</v>
      </c>
    </row>
    <row r="107" spans="1:15" x14ac:dyDescent="0.35">
      <c r="A107" s="29" t="s">
        <v>144</v>
      </c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1"/>
    </row>
    <row r="108" spans="1:15" ht="54" x14ac:dyDescent="0.35">
      <c r="A108" s="6" t="s">
        <v>136</v>
      </c>
      <c r="B108" s="4" t="s">
        <v>211</v>
      </c>
      <c r="C108" s="5"/>
      <c r="D108" s="5">
        <v>6</v>
      </c>
      <c r="E108" s="5"/>
      <c r="F108" s="5"/>
      <c r="G108" s="15">
        <v>6</v>
      </c>
      <c r="H108" s="5">
        <v>4</v>
      </c>
      <c r="I108" s="5"/>
      <c r="J108" s="6">
        <v>3</v>
      </c>
      <c r="K108" s="6"/>
      <c r="L108" s="5"/>
      <c r="M108" s="6">
        <v>37</v>
      </c>
      <c r="N108" s="6"/>
      <c r="O108" s="6">
        <v>2</v>
      </c>
    </row>
    <row r="109" spans="1:15" ht="36" x14ac:dyDescent="0.35">
      <c r="A109" s="4" t="s">
        <v>229</v>
      </c>
      <c r="B109" s="4" t="s">
        <v>138</v>
      </c>
      <c r="C109" s="5"/>
      <c r="D109" s="5">
        <v>5</v>
      </c>
      <c r="E109" s="5"/>
      <c r="F109" s="5"/>
      <c r="G109" s="4">
        <v>1</v>
      </c>
      <c r="H109" s="5">
        <v>2</v>
      </c>
      <c r="I109" s="5"/>
      <c r="J109" s="6">
        <v>2</v>
      </c>
      <c r="K109" s="6"/>
      <c r="L109" s="5"/>
      <c r="M109" s="6">
        <v>21</v>
      </c>
      <c r="N109" s="6"/>
      <c r="O109" s="6">
        <v>1</v>
      </c>
    </row>
    <row r="110" spans="1:15" ht="36" x14ac:dyDescent="0.35">
      <c r="A110" s="4" t="s">
        <v>137</v>
      </c>
      <c r="B110" s="32" t="s">
        <v>212</v>
      </c>
      <c r="C110" s="5"/>
      <c r="D110" s="5">
        <v>23</v>
      </c>
      <c r="E110" s="5">
        <v>1</v>
      </c>
      <c r="F110" s="4">
        <v>8</v>
      </c>
      <c r="G110" s="15">
        <v>26</v>
      </c>
      <c r="H110" s="15">
        <v>6</v>
      </c>
      <c r="I110" s="15">
        <v>19</v>
      </c>
      <c r="J110" s="4">
        <v>19</v>
      </c>
      <c r="K110" s="6"/>
      <c r="L110" s="5"/>
      <c r="M110" s="6">
        <v>39</v>
      </c>
      <c r="N110" s="6"/>
      <c r="O110" s="6">
        <v>1</v>
      </c>
    </row>
    <row r="111" spans="1:15" x14ac:dyDescent="0.35">
      <c r="A111" s="4" t="s">
        <v>143</v>
      </c>
      <c r="B111" s="44"/>
      <c r="C111" s="5"/>
      <c r="D111" s="5">
        <v>1</v>
      </c>
      <c r="E111" s="5">
        <v>3</v>
      </c>
      <c r="F111" s="4">
        <v>4</v>
      </c>
      <c r="G111" s="4">
        <v>38</v>
      </c>
      <c r="H111" s="5"/>
      <c r="I111" s="5"/>
      <c r="J111" s="6"/>
      <c r="K111" s="6"/>
      <c r="L111" s="5"/>
      <c r="M111" s="6">
        <v>1</v>
      </c>
      <c r="N111" s="6"/>
      <c r="O111" s="6"/>
    </row>
    <row r="112" spans="1:15" ht="36" x14ac:dyDescent="0.35">
      <c r="A112" s="4" t="s">
        <v>116</v>
      </c>
      <c r="B112" s="44"/>
      <c r="C112" s="5"/>
      <c r="D112" s="5">
        <v>4</v>
      </c>
      <c r="E112" s="5"/>
      <c r="F112" s="5"/>
      <c r="G112" s="4">
        <v>3</v>
      </c>
      <c r="H112" s="5">
        <v>2</v>
      </c>
      <c r="I112" s="5"/>
      <c r="J112" s="6">
        <v>2</v>
      </c>
      <c r="K112" s="6"/>
      <c r="L112" s="5"/>
      <c r="M112" s="6">
        <v>25</v>
      </c>
      <c r="N112" s="6"/>
      <c r="O112" s="6"/>
    </row>
    <row r="113" spans="1:15" ht="36" x14ac:dyDescent="0.35">
      <c r="A113" s="4" t="s">
        <v>230</v>
      </c>
      <c r="B113" s="44"/>
      <c r="C113" s="5"/>
      <c r="D113" s="15">
        <v>5</v>
      </c>
      <c r="E113" s="5"/>
      <c r="F113" s="5"/>
      <c r="G113" s="15">
        <v>1</v>
      </c>
      <c r="H113" s="5">
        <v>2</v>
      </c>
      <c r="I113" s="5"/>
      <c r="J113" s="6">
        <v>2</v>
      </c>
      <c r="K113" s="6"/>
      <c r="L113" s="5"/>
      <c r="M113" s="6">
        <v>23</v>
      </c>
      <c r="N113" s="6"/>
      <c r="O113" s="6"/>
    </row>
    <row r="114" spans="1:15" x14ac:dyDescent="0.35">
      <c r="A114" s="4" t="s">
        <v>231</v>
      </c>
      <c r="B114" s="44"/>
      <c r="C114" s="5"/>
      <c r="D114" s="15">
        <v>5</v>
      </c>
      <c r="E114" s="5"/>
      <c r="F114" s="5"/>
      <c r="G114" s="4">
        <v>2</v>
      </c>
      <c r="H114" s="5">
        <v>2</v>
      </c>
      <c r="I114" s="5"/>
      <c r="J114" s="6">
        <v>2</v>
      </c>
      <c r="K114" s="6"/>
      <c r="L114" s="5"/>
      <c r="M114" s="6">
        <v>21</v>
      </c>
      <c r="N114" s="6"/>
      <c r="O114" s="6"/>
    </row>
    <row r="115" spans="1:15" x14ac:dyDescent="0.35">
      <c r="A115" s="4" t="s">
        <v>232</v>
      </c>
      <c r="B115" s="33"/>
      <c r="C115" s="5"/>
      <c r="D115" s="15">
        <v>4</v>
      </c>
      <c r="E115" s="5"/>
      <c r="F115" s="5"/>
      <c r="G115" s="15">
        <v>1</v>
      </c>
      <c r="H115" s="5">
        <v>2</v>
      </c>
      <c r="I115" s="5"/>
      <c r="J115" s="4">
        <v>3</v>
      </c>
      <c r="K115" s="6"/>
      <c r="L115" s="5"/>
      <c r="M115" s="6">
        <v>24</v>
      </c>
      <c r="N115" s="6"/>
      <c r="O115" s="6"/>
    </row>
    <row r="116" spans="1:15" ht="54" x14ac:dyDescent="0.35">
      <c r="A116" s="4" t="s">
        <v>233</v>
      </c>
      <c r="B116" s="4" t="s">
        <v>213</v>
      </c>
      <c r="C116" s="5"/>
      <c r="D116" s="15">
        <v>5</v>
      </c>
      <c r="E116" s="5"/>
      <c r="F116" s="5"/>
      <c r="G116" s="15">
        <v>1</v>
      </c>
      <c r="H116" s="5">
        <v>2</v>
      </c>
      <c r="I116" s="5"/>
      <c r="J116" s="6">
        <v>2</v>
      </c>
      <c r="K116" s="6"/>
      <c r="L116" s="5"/>
      <c r="M116" s="6">
        <v>34</v>
      </c>
      <c r="N116" s="6"/>
      <c r="O116" s="6"/>
    </row>
    <row r="117" spans="1:15" ht="54" x14ac:dyDescent="0.35">
      <c r="A117" s="4" t="s">
        <v>228</v>
      </c>
      <c r="B117" s="4" t="s">
        <v>139</v>
      </c>
      <c r="C117" s="51"/>
      <c r="D117" s="15">
        <v>4</v>
      </c>
      <c r="E117" s="5">
        <v>1</v>
      </c>
      <c r="F117" s="5"/>
      <c r="G117" s="15">
        <v>1</v>
      </c>
      <c r="H117" s="5"/>
      <c r="I117" s="5"/>
      <c r="J117" s="6"/>
      <c r="K117" s="6"/>
      <c r="L117" s="5"/>
      <c r="M117" s="6">
        <v>4</v>
      </c>
      <c r="N117" s="6">
        <v>1</v>
      </c>
      <c r="O117" s="6">
        <v>1</v>
      </c>
    </row>
    <row r="118" spans="1:15" ht="54" x14ac:dyDescent="0.35">
      <c r="A118" s="4" t="s">
        <v>140</v>
      </c>
      <c r="B118" s="4" t="s">
        <v>141</v>
      </c>
      <c r="C118" s="5"/>
      <c r="D118" s="15">
        <v>6</v>
      </c>
      <c r="E118" s="5">
        <v>9</v>
      </c>
      <c r="F118" s="5"/>
      <c r="G118" s="15">
        <v>31</v>
      </c>
      <c r="H118" s="5"/>
      <c r="I118" s="5"/>
      <c r="J118" s="6"/>
      <c r="K118" s="6">
        <v>71</v>
      </c>
      <c r="L118" s="5">
        <v>1</v>
      </c>
      <c r="M118" s="6">
        <v>2</v>
      </c>
      <c r="N118" s="6">
        <v>1</v>
      </c>
      <c r="O118" s="6">
        <v>1</v>
      </c>
    </row>
    <row r="119" spans="1:15" ht="54" x14ac:dyDescent="0.35">
      <c r="A119" s="4" t="s">
        <v>227</v>
      </c>
      <c r="B119" s="4" t="s">
        <v>142</v>
      </c>
      <c r="C119" s="5"/>
      <c r="D119" s="15">
        <v>8</v>
      </c>
      <c r="E119" s="5"/>
      <c r="F119" s="5"/>
      <c r="G119" s="15">
        <v>8</v>
      </c>
      <c r="H119" s="5"/>
      <c r="I119" s="5"/>
      <c r="J119" s="6"/>
      <c r="K119" s="6">
        <v>10</v>
      </c>
      <c r="L119" s="5">
        <v>1</v>
      </c>
      <c r="M119" s="6">
        <v>1</v>
      </c>
      <c r="N119" s="6">
        <v>1</v>
      </c>
      <c r="O119" s="6">
        <v>6</v>
      </c>
    </row>
    <row r="120" spans="1:15" x14ac:dyDescent="0.35">
      <c r="A120" s="7" t="s">
        <v>247</v>
      </c>
      <c r="B120" s="7"/>
      <c r="C120" s="8">
        <f>SUM(C108:C119)</f>
        <v>0</v>
      </c>
      <c r="D120" s="8">
        <f t="shared" ref="D120:O120" si="8">SUM(D108:D119)</f>
        <v>76</v>
      </c>
      <c r="E120" s="8">
        <f t="shared" si="8"/>
        <v>14</v>
      </c>
      <c r="F120" s="8">
        <f t="shared" si="8"/>
        <v>12</v>
      </c>
      <c r="G120" s="8">
        <f t="shared" si="8"/>
        <v>119</v>
      </c>
      <c r="H120" s="8">
        <f t="shared" si="8"/>
        <v>22</v>
      </c>
      <c r="I120" s="8">
        <f t="shared" si="8"/>
        <v>19</v>
      </c>
      <c r="J120" s="8">
        <f t="shared" si="8"/>
        <v>35</v>
      </c>
      <c r="K120" s="8">
        <f t="shared" si="8"/>
        <v>81</v>
      </c>
      <c r="L120" s="8">
        <f t="shared" si="8"/>
        <v>2</v>
      </c>
      <c r="M120" s="8">
        <f t="shared" si="8"/>
        <v>232</v>
      </c>
      <c r="N120" s="8">
        <f t="shared" si="8"/>
        <v>3</v>
      </c>
      <c r="O120" s="8">
        <f t="shared" si="8"/>
        <v>12</v>
      </c>
    </row>
    <row r="121" spans="1:15" x14ac:dyDescent="0.35">
      <c r="A121" s="42" t="s">
        <v>158</v>
      </c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</row>
    <row r="122" spans="1:15" ht="36" x14ac:dyDescent="0.35">
      <c r="A122" s="16" t="s">
        <v>226</v>
      </c>
      <c r="B122" s="16" t="s">
        <v>145</v>
      </c>
      <c r="C122" s="55"/>
      <c r="D122" s="55">
        <v>6</v>
      </c>
      <c r="E122" s="55">
        <v>9</v>
      </c>
      <c r="F122" s="55"/>
      <c r="G122" s="17">
        <f>16+2+2+3+7+3</f>
        <v>33</v>
      </c>
      <c r="H122" s="17">
        <v>2</v>
      </c>
      <c r="I122" s="17"/>
      <c r="J122" s="17"/>
      <c r="K122" s="6">
        <v>32</v>
      </c>
      <c r="L122" s="5">
        <v>1</v>
      </c>
      <c r="M122" s="6">
        <v>2</v>
      </c>
      <c r="N122" s="16">
        <v>1</v>
      </c>
      <c r="O122" s="16">
        <v>1</v>
      </c>
    </row>
    <row r="123" spans="1:15" ht="54" x14ac:dyDescent="0.35">
      <c r="A123" s="16" t="s">
        <v>133</v>
      </c>
      <c r="B123" s="16" t="s">
        <v>146</v>
      </c>
      <c r="C123" s="55"/>
      <c r="D123" s="55">
        <v>1</v>
      </c>
      <c r="E123" s="55">
        <v>1</v>
      </c>
      <c r="F123" s="55"/>
      <c r="G123" s="17">
        <v>1</v>
      </c>
      <c r="H123" s="17"/>
      <c r="I123" s="17"/>
      <c r="J123" s="17"/>
      <c r="K123" s="17"/>
      <c r="L123" s="5">
        <v>1</v>
      </c>
      <c r="M123" s="6">
        <v>3</v>
      </c>
      <c r="N123" s="16">
        <v>1</v>
      </c>
      <c r="O123" s="16">
        <v>1</v>
      </c>
    </row>
    <row r="124" spans="1:15" ht="54" x14ac:dyDescent="0.35">
      <c r="A124" s="4" t="s">
        <v>225</v>
      </c>
      <c r="B124" s="4" t="s">
        <v>147</v>
      </c>
      <c r="C124" s="55"/>
      <c r="D124" s="15">
        <v>3</v>
      </c>
      <c r="E124" s="15">
        <v>1</v>
      </c>
      <c r="F124" s="55"/>
      <c r="G124" s="6">
        <v>1</v>
      </c>
      <c r="H124" s="5">
        <v>5</v>
      </c>
      <c r="I124" s="17"/>
      <c r="J124" s="6">
        <v>2</v>
      </c>
      <c r="K124" s="17"/>
      <c r="L124" s="6">
        <v>3</v>
      </c>
      <c r="M124" s="6">
        <v>22</v>
      </c>
      <c r="N124" s="17"/>
      <c r="O124" s="6">
        <v>1</v>
      </c>
    </row>
    <row r="125" spans="1:15" ht="54" x14ac:dyDescent="0.35">
      <c r="A125" s="4" t="s">
        <v>148</v>
      </c>
      <c r="B125" s="4" t="s">
        <v>149</v>
      </c>
      <c r="C125" s="55"/>
      <c r="D125" s="15">
        <v>5</v>
      </c>
      <c r="E125" s="15">
        <v>1</v>
      </c>
      <c r="F125" s="4">
        <v>1</v>
      </c>
      <c r="G125" s="6">
        <f>6+2</f>
        <v>8</v>
      </c>
      <c r="H125" s="5">
        <v>4</v>
      </c>
      <c r="I125" s="5">
        <v>1</v>
      </c>
      <c r="J125" s="6">
        <v>3</v>
      </c>
      <c r="K125" s="17"/>
      <c r="L125" s="6">
        <v>3</v>
      </c>
      <c r="M125" s="6">
        <v>35</v>
      </c>
      <c r="N125" s="17"/>
      <c r="O125" s="6">
        <v>2</v>
      </c>
    </row>
    <row r="126" spans="1:15" ht="36" x14ac:dyDescent="0.35">
      <c r="A126" s="18" t="s">
        <v>224</v>
      </c>
      <c r="B126" s="18" t="s">
        <v>150</v>
      </c>
      <c r="C126" s="55"/>
      <c r="D126" s="55">
        <v>3</v>
      </c>
      <c r="E126" s="55">
        <v>3</v>
      </c>
      <c r="F126" s="55">
        <v>1</v>
      </c>
      <c r="G126" s="5">
        <v>1</v>
      </c>
      <c r="H126" s="17">
        <v>1</v>
      </c>
      <c r="I126" s="17"/>
      <c r="J126" s="16">
        <v>2</v>
      </c>
      <c r="K126" s="17"/>
      <c r="L126" s="16">
        <v>1</v>
      </c>
      <c r="M126" s="6">
        <v>18</v>
      </c>
      <c r="N126" s="17"/>
      <c r="O126" s="6">
        <v>1</v>
      </c>
    </row>
    <row r="127" spans="1:15" ht="90" x14ac:dyDescent="0.35">
      <c r="A127" s="4" t="s">
        <v>223</v>
      </c>
      <c r="B127" s="4" t="s">
        <v>151</v>
      </c>
      <c r="C127" s="55"/>
      <c r="D127" s="15">
        <v>2</v>
      </c>
      <c r="E127" s="15"/>
      <c r="F127" s="55"/>
      <c r="G127" s="5">
        <v>3</v>
      </c>
      <c r="H127" s="5">
        <v>5</v>
      </c>
      <c r="I127" s="5">
        <v>2</v>
      </c>
      <c r="J127" s="6">
        <v>2</v>
      </c>
      <c r="K127" s="17"/>
      <c r="L127" s="5">
        <v>3</v>
      </c>
      <c r="M127" s="6">
        <v>44</v>
      </c>
      <c r="N127" s="17"/>
      <c r="O127" s="6">
        <v>1</v>
      </c>
    </row>
    <row r="128" spans="1:15" ht="90" x14ac:dyDescent="0.35">
      <c r="A128" s="4" t="s">
        <v>222</v>
      </c>
      <c r="B128" s="4" t="s">
        <v>152</v>
      </c>
      <c r="C128" s="55"/>
      <c r="D128" s="15">
        <v>5</v>
      </c>
      <c r="E128" s="15">
        <v>1</v>
      </c>
      <c r="F128" s="55"/>
      <c r="G128" s="5">
        <f>7</f>
        <v>7</v>
      </c>
      <c r="H128" s="5">
        <v>2</v>
      </c>
      <c r="I128" s="17"/>
      <c r="J128" s="6">
        <v>3</v>
      </c>
      <c r="K128" s="17"/>
      <c r="L128" s="5">
        <v>4</v>
      </c>
      <c r="M128" s="6">
        <v>33</v>
      </c>
      <c r="N128" s="17"/>
      <c r="O128" s="17"/>
    </row>
    <row r="129" spans="1:15" ht="36" x14ac:dyDescent="0.35">
      <c r="A129" s="4" t="s">
        <v>221</v>
      </c>
      <c r="B129" s="4" t="s">
        <v>153</v>
      </c>
      <c r="C129" s="55"/>
      <c r="D129" s="15">
        <v>2</v>
      </c>
      <c r="E129" s="15">
        <v>6</v>
      </c>
      <c r="F129" s="55"/>
      <c r="G129" s="5">
        <v>1</v>
      </c>
      <c r="H129" s="5">
        <v>4</v>
      </c>
      <c r="I129" s="17"/>
      <c r="J129" s="6">
        <v>4</v>
      </c>
      <c r="K129" s="6">
        <v>14</v>
      </c>
      <c r="L129" s="5">
        <v>4</v>
      </c>
      <c r="M129" s="6">
        <v>40</v>
      </c>
      <c r="N129" s="17"/>
      <c r="O129" s="6">
        <v>2</v>
      </c>
    </row>
    <row r="130" spans="1:15" ht="54" x14ac:dyDescent="0.35">
      <c r="A130" s="18" t="s">
        <v>220</v>
      </c>
      <c r="B130" s="4" t="s">
        <v>154</v>
      </c>
      <c r="C130" s="55"/>
      <c r="D130" s="15">
        <v>2</v>
      </c>
      <c r="E130" s="15"/>
      <c r="F130" s="55"/>
      <c r="G130" s="17"/>
      <c r="H130" s="5">
        <v>7</v>
      </c>
      <c r="I130" s="17"/>
      <c r="J130" s="6">
        <v>3</v>
      </c>
      <c r="K130" s="17"/>
      <c r="L130" s="5">
        <v>1</v>
      </c>
      <c r="M130" s="6">
        <v>23</v>
      </c>
      <c r="N130" s="17"/>
      <c r="O130" s="6">
        <v>1</v>
      </c>
    </row>
    <row r="131" spans="1:15" ht="36" x14ac:dyDescent="0.35">
      <c r="A131" s="18" t="s">
        <v>219</v>
      </c>
      <c r="B131" s="4" t="s">
        <v>155</v>
      </c>
      <c r="C131" s="15"/>
      <c r="D131" s="15">
        <v>3</v>
      </c>
      <c r="E131" s="55">
        <v>12</v>
      </c>
      <c r="F131" s="55">
        <v>6</v>
      </c>
      <c r="G131" s="6">
        <v>22</v>
      </c>
      <c r="H131" s="17">
        <v>4</v>
      </c>
      <c r="I131" s="17">
        <v>7</v>
      </c>
      <c r="J131" s="16">
        <v>4</v>
      </c>
      <c r="K131" s="6">
        <v>18</v>
      </c>
      <c r="L131" s="16">
        <v>3</v>
      </c>
      <c r="M131" s="6">
        <v>33</v>
      </c>
      <c r="N131" s="17"/>
      <c r="O131" s="16">
        <v>3</v>
      </c>
    </row>
    <row r="132" spans="1:15" ht="36" x14ac:dyDescent="0.35">
      <c r="A132" s="4" t="s">
        <v>218</v>
      </c>
      <c r="B132" s="4" t="s">
        <v>153</v>
      </c>
      <c r="C132" s="55"/>
      <c r="D132" s="15">
        <v>2</v>
      </c>
      <c r="E132" s="15">
        <v>7</v>
      </c>
      <c r="F132" s="15">
        <v>2</v>
      </c>
      <c r="G132" s="6">
        <v>3</v>
      </c>
      <c r="H132" s="5">
        <v>4</v>
      </c>
      <c r="I132" s="5">
        <v>4</v>
      </c>
      <c r="J132" s="6">
        <v>2</v>
      </c>
      <c r="K132" s="17"/>
      <c r="L132" s="5">
        <v>4</v>
      </c>
      <c r="M132" s="6">
        <v>12</v>
      </c>
      <c r="N132" s="17"/>
      <c r="O132" s="6">
        <v>2</v>
      </c>
    </row>
    <row r="133" spans="1:15" ht="108" x14ac:dyDescent="0.35">
      <c r="A133" s="18" t="s">
        <v>217</v>
      </c>
      <c r="B133" s="4" t="s">
        <v>156</v>
      </c>
      <c r="C133" s="55"/>
      <c r="D133" s="55">
        <v>12</v>
      </c>
      <c r="E133" s="55"/>
      <c r="F133" s="55"/>
      <c r="G133" s="5">
        <v>8</v>
      </c>
      <c r="H133" s="17">
        <v>4</v>
      </c>
      <c r="I133" s="17">
        <v>4</v>
      </c>
      <c r="J133" s="16">
        <v>2</v>
      </c>
      <c r="K133" s="6">
        <v>20</v>
      </c>
      <c r="L133" s="17">
        <v>5</v>
      </c>
      <c r="M133" s="6">
        <v>13</v>
      </c>
      <c r="N133" s="17"/>
      <c r="O133" s="6">
        <v>1</v>
      </c>
    </row>
    <row r="134" spans="1:15" ht="36" x14ac:dyDescent="0.35">
      <c r="A134" s="4" t="s">
        <v>216</v>
      </c>
      <c r="B134" s="4" t="s">
        <v>157</v>
      </c>
      <c r="C134" s="15"/>
      <c r="D134" s="55">
        <v>1</v>
      </c>
      <c r="E134" s="15">
        <v>1</v>
      </c>
      <c r="F134" s="55"/>
      <c r="G134" s="17"/>
      <c r="H134" s="17"/>
      <c r="I134" s="17"/>
      <c r="J134" s="17"/>
      <c r="K134" s="6">
        <v>15</v>
      </c>
      <c r="L134" s="6">
        <v>2</v>
      </c>
      <c r="M134" s="6">
        <v>1</v>
      </c>
      <c r="N134" s="6">
        <v>1</v>
      </c>
      <c r="O134" s="6">
        <v>1</v>
      </c>
    </row>
    <row r="135" spans="1:15" x14ac:dyDescent="0.35">
      <c r="A135" s="7" t="s">
        <v>247</v>
      </c>
      <c r="B135" s="7"/>
      <c r="C135" s="8">
        <f>SUM(C122:C134)</f>
        <v>0</v>
      </c>
      <c r="D135" s="8">
        <f t="shared" ref="D135:O135" si="9">SUM(D122:D134)</f>
        <v>47</v>
      </c>
      <c r="E135" s="8">
        <f t="shared" si="9"/>
        <v>42</v>
      </c>
      <c r="F135" s="8">
        <f t="shared" si="9"/>
        <v>10</v>
      </c>
      <c r="G135" s="8">
        <f t="shared" si="9"/>
        <v>88</v>
      </c>
      <c r="H135" s="8">
        <f t="shared" si="9"/>
        <v>42</v>
      </c>
      <c r="I135" s="8">
        <f t="shared" si="9"/>
        <v>18</v>
      </c>
      <c r="J135" s="8">
        <f t="shared" si="9"/>
        <v>27</v>
      </c>
      <c r="K135" s="8">
        <f t="shared" si="9"/>
        <v>99</v>
      </c>
      <c r="L135" s="8">
        <f t="shared" si="9"/>
        <v>35</v>
      </c>
      <c r="M135" s="8">
        <f t="shared" si="9"/>
        <v>279</v>
      </c>
      <c r="N135" s="8">
        <f t="shared" si="9"/>
        <v>3</v>
      </c>
      <c r="O135" s="8">
        <f t="shared" si="9"/>
        <v>17</v>
      </c>
    </row>
    <row r="136" spans="1:15" x14ac:dyDescent="0.35">
      <c r="A136" s="42" t="s">
        <v>190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  <row r="137" spans="1:15" ht="54" customHeight="1" x14ac:dyDescent="0.35">
      <c r="A137" s="6" t="s">
        <v>215</v>
      </c>
      <c r="B137" s="6" t="s">
        <v>159</v>
      </c>
      <c r="C137" s="15"/>
      <c r="D137" s="15">
        <v>7</v>
      </c>
      <c r="E137" s="15">
        <v>4</v>
      </c>
      <c r="F137" s="4"/>
      <c r="G137" s="5">
        <v>46</v>
      </c>
      <c r="H137" s="5">
        <v>1</v>
      </c>
      <c r="I137" s="17"/>
      <c r="J137" s="6">
        <v>2</v>
      </c>
      <c r="K137" s="6">
        <v>23</v>
      </c>
      <c r="L137" s="5">
        <v>8</v>
      </c>
      <c r="M137" s="6">
        <v>2</v>
      </c>
      <c r="N137" s="17"/>
      <c r="O137" s="6">
        <v>1</v>
      </c>
    </row>
    <row r="138" spans="1:15" ht="49.5" customHeight="1" x14ac:dyDescent="0.35">
      <c r="A138" s="6" t="s">
        <v>214</v>
      </c>
      <c r="B138" s="4" t="s">
        <v>160</v>
      </c>
      <c r="C138" s="15"/>
      <c r="D138" s="15">
        <v>4</v>
      </c>
      <c r="E138" s="55"/>
      <c r="F138" s="4"/>
      <c r="G138" s="5">
        <v>3</v>
      </c>
      <c r="H138" s="17"/>
      <c r="I138" s="17"/>
      <c r="J138" s="17"/>
      <c r="K138" s="6">
        <v>7</v>
      </c>
      <c r="L138" s="5">
        <v>3</v>
      </c>
      <c r="M138" s="6">
        <v>2</v>
      </c>
      <c r="N138" s="17"/>
      <c r="O138" s="17"/>
    </row>
    <row r="139" spans="1:15" ht="54.75" customHeight="1" x14ac:dyDescent="0.35">
      <c r="A139" s="6" t="s">
        <v>161</v>
      </c>
      <c r="B139" s="6" t="s">
        <v>162</v>
      </c>
      <c r="C139" s="15"/>
      <c r="D139" s="15">
        <v>1</v>
      </c>
      <c r="E139" s="55"/>
      <c r="F139" s="55"/>
      <c r="G139" s="17"/>
      <c r="H139" s="17"/>
      <c r="I139" s="17"/>
      <c r="J139" s="17"/>
      <c r="K139" s="17"/>
      <c r="L139" s="5">
        <v>1</v>
      </c>
      <c r="M139" s="6">
        <v>1</v>
      </c>
      <c r="N139" s="6">
        <v>1</v>
      </c>
      <c r="O139" s="6">
        <v>1</v>
      </c>
    </row>
    <row r="140" spans="1:15" ht="72" x14ac:dyDescent="0.35">
      <c r="A140" s="6" t="s">
        <v>163</v>
      </c>
      <c r="B140" s="6" t="s">
        <v>164</v>
      </c>
      <c r="C140" s="55"/>
      <c r="D140" s="15">
        <v>3</v>
      </c>
      <c r="E140" s="15">
        <v>1</v>
      </c>
      <c r="F140" s="15">
        <v>1</v>
      </c>
      <c r="G140" s="5">
        <v>1</v>
      </c>
      <c r="H140" s="5">
        <v>2</v>
      </c>
      <c r="I140" s="17"/>
      <c r="J140" s="6">
        <v>2</v>
      </c>
      <c r="K140" s="6">
        <v>1</v>
      </c>
      <c r="L140" s="5">
        <v>1</v>
      </c>
      <c r="M140" s="6">
        <v>14</v>
      </c>
      <c r="N140" s="17"/>
      <c r="O140" s="17"/>
    </row>
    <row r="141" spans="1:15" ht="72" x14ac:dyDescent="0.35">
      <c r="A141" s="4" t="s">
        <v>165</v>
      </c>
      <c r="B141" s="4" t="s">
        <v>166</v>
      </c>
      <c r="C141" s="55"/>
      <c r="D141" s="15">
        <v>5</v>
      </c>
      <c r="E141" s="55"/>
      <c r="F141" s="4"/>
      <c r="G141" s="5">
        <v>1</v>
      </c>
      <c r="H141" s="5">
        <v>2</v>
      </c>
      <c r="I141" s="17"/>
      <c r="J141" s="6">
        <v>2</v>
      </c>
      <c r="K141" s="17"/>
      <c r="L141" s="6">
        <v>2</v>
      </c>
      <c r="M141" s="6">
        <v>21</v>
      </c>
      <c r="N141" s="17"/>
      <c r="O141" s="17"/>
    </row>
    <row r="142" spans="1:15" ht="72" x14ac:dyDescent="0.35">
      <c r="A142" s="4" t="s">
        <v>167</v>
      </c>
      <c r="B142" s="4" t="s">
        <v>168</v>
      </c>
      <c r="C142" s="55"/>
      <c r="D142" s="15">
        <v>4</v>
      </c>
      <c r="E142" s="55"/>
      <c r="F142" s="55"/>
      <c r="G142" s="17"/>
      <c r="H142" s="5">
        <v>3</v>
      </c>
      <c r="I142" s="17"/>
      <c r="J142" s="6">
        <v>2</v>
      </c>
      <c r="K142" s="17"/>
      <c r="L142" s="5">
        <v>2</v>
      </c>
      <c r="M142" s="6">
        <v>40</v>
      </c>
      <c r="N142" s="17"/>
      <c r="O142" s="17"/>
    </row>
    <row r="143" spans="1:15" ht="54" x14ac:dyDescent="0.35">
      <c r="A143" s="4" t="s">
        <v>169</v>
      </c>
      <c r="B143" s="4" t="s">
        <v>170</v>
      </c>
      <c r="C143" s="55"/>
      <c r="D143" s="15">
        <v>7</v>
      </c>
      <c r="E143" s="55"/>
      <c r="F143" s="55"/>
      <c r="G143" s="5">
        <v>29</v>
      </c>
      <c r="H143" s="5">
        <v>2</v>
      </c>
      <c r="I143" s="17"/>
      <c r="J143" s="6">
        <v>2</v>
      </c>
      <c r="K143" s="17"/>
      <c r="L143" s="6">
        <v>2</v>
      </c>
      <c r="M143" s="6">
        <v>21</v>
      </c>
      <c r="N143" s="17"/>
      <c r="O143" s="6">
        <v>2</v>
      </c>
    </row>
    <row r="144" spans="1:15" ht="72" x14ac:dyDescent="0.35">
      <c r="A144" s="4" t="s">
        <v>171</v>
      </c>
      <c r="B144" s="6" t="s">
        <v>172</v>
      </c>
      <c r="C144" s="55"/>
      <c r="D144" s="15">
        <v>6</v>
      </c>
      <c r="E144" s="15">
        <v>1</v>
      </c>
      <c r="F144" s="4">
        <v>2</v>
      </c>
      <c r="G144" s="6">
        <v>9</v>
      </c>
      <c r="H144" s="5">
        <v>2</v>
      </c>
      <c r="I144" s="5">
        <v>1</v>
      </c>
      <c r="J144" s="6">
        <v>2</v>
      </c>
      <c r="K144" s="6">
        <v>13</v>
      </c>
      <c r="L144" s="5">
        <v>3</v>
      </c>
      <c r="M144" s="6">
        <v>26</v>
      </c>
      <c r="N144" s="17"/>
      <c r="O144" s="6">
        <v>1</v>
      </c>
    </row>
    <row r="145" spans="1:15" ht="54" x14ac:dyDescent="0.35">
      <c r="A145" s="4" t="s">
        <v>173</v>
      </c>
      <c r="B145" s="4" t="s">
        <v>174</v>
      </c>
      <c r="C145" s="55"/>
      <c r="D145" s="4">
        <v>7</v>
      </c>
      <c r="E145" s="4">
        <v>2</v>
      </c>
      <c r="F145" s="4"/>
      <c r="G145" s="6">
        <v>3</v>
      </c>
      <c r="H145" s="6">
        <v>2</v>
      </c>
      <c r="I145" s="6">
        <v>2</v>
      </c>
      <c r="J145" s="6">
        <v>3</v>
      </c>
      <c r="K145" s="6">
        <v>9</v>
      </c>
      <c r="L145" s="6">
        <v>2</v>
      </c>
      <c r="M145" s="6">
        <v>33</v>
      </c>
      <c r="N145" s="17"/>
      <c r="O145" s="6">
        <v>1</v>
      </c>
    </row>
    <row r="146" spans="1:15" ht="36" x14ac:dyDescent="0.35">
      <c r="A146" s="4" t="s">
        <v>175</v>
      </c>
      <c r="B146" s="4" t="s">
        <v>176</v>
      </c>
      <c r="C146" s="55"/>
      <c r="D146" s="15">
        <v>4</v>
      </c>
      <c r="E146" s="55"/>
      <c r="F146" s="4"/>
      <c r="G146" s="5">
        <v>2</v>
      </c>
      <c r="H146" s="5">
        <v>2</v>
      </c>
      <c r="I146" s="17"/>
      <c r="J146" s="17"/>
      <c r="K146" s="17"/>
      <c r="L146" s="5">
        <v>1</v>
      </c>
      <c r="M146" s="6">
        <v>24</v>
      </c>
      <c r="N146" s="17"/>
      <c r="O146" s="6">
        <v>1</v>
      </c>
    </row>
    <row r="147" spans="1:15" ht="90" x14ac:dyDescent="0.35">
      <c r="A147" s="4" t="s">
        <v>177</v>
      </c>
      <c r="B147" s="4" t="s">
        <v>178</v>
      </c>
      <c r="C147" s="55"/>
      <c r="D147" s="15">
        <v>5</v>
      </c>
      <c r="E147" s="15">
        <v>2</v>
      </c>
      <c r="F147" s="4"/>
      <c r="G147" s="5">
        <v>4</v>
      </c>
      <c r="H147" s="5">
        <v>2</v>
      </c>
      <c r="I147" s="17"/>
      <c r="J147" s="6">
        <v>2</v>
      </c>
      <c r="K147" s="17"/>
      <c r="L147" s="5">
        <v>2</v>
      </c>
      <c r="M147" s="6">
        <v>30</v>
      </c>
      <c r="N147" s="17"/>
      <c r="O147" s="17"/>
    </row>
    <row r="148" spans="1:15" ht="54" x14ac:dyDescent="0.35">
      <c r="A148" s="4" t="s">
        <v>179</v>
      </c>
      <c r="B148" s="4" t="s">
        <v>180</v>
      </c>
      <c r="C148" s="55"/>
      <c r="D148" s="15">
        <v>3</v>
      </c>
      <c r="E148" s="15">
        <v>1</v>
      </c>
      <c r="F148" s="15">
        <v>1</v>
      </c>
      <c r="G148" s="5">
        <v>1</v>
      </c>
      <c r="H148" s="5">
        <v>2</v>
      </c>
      <c r="I148" s="17"/>
      <c r="J148" s="6">
        <v>2</v>
      </c>
      <c r="K148" s="17"/>
      <c r="L148" s="5">
        <v>1</v>
      </c>
      <c r="M148" s="5">
        <v>16</v>
      </c>
      <c r="N148" s="17"/>
      <c r="O148" s="17"/>
    </row>
    <row r="149" spans="1:15" ht="54" x14ac:dyDescent="0.35">
      <c r="A149" s="4" t="s">
        <v>181</v>
      </c>
      <c r="B149" s="4" t="s">
        <v>182</v>
      </c>
      <c r="C149" s="55"/>
      <c r="D149" s="15">
        <v>3</v>
      </c>
      <c r="E149" s="15">
        <v>1</v>
      </c>
      <c r="F149" s="15">
        <v>1</v>
      </c>
      <c r="G149" s="5">
        <v>3</v>
      </c>
      <c r="H149" s="5">
        <v>4</v>
      </c>
      <c r="I149" s="17"/>
      <c r="J149" s="6">
        <v>2</v>
      </c>
      <c r="K149" s="17"/>
      <c r="L149" s="5">
        <v>2</v>
      </c>
      <c r="M149" s="6">
        <v>19</v>
      </c>
      <c r="N149" s="17"/>
      <c r="O149" s="6">
        <v>1</v>
      </c>
    </row>
    <row r="150" spans="1:15" ht="48" customHeight="1" x14ac:dyDescent="0.35">
      <c r="A150" s="4" t="s">
        <v>183</v>
      </c>
      <c r="B150" s="4" t="s">
        <v>160</v>
      </c>
      <c r="C150" s="55"/>
      <c r="D150" s="15">
        <v>3</v>
      </c>
      <c r="E150" s="15">
        <v>3</v>
      </c>
      <c r="F150" s="4">
        <v>4</v>
      </c>
      <c r="G150" s="17"/>
      <c r="H150" s="5">
        <v>2</v>
      </c>
      <c r="I150" s="17"/>
      <c r="J150" s="6">
        <v>2</v>
      </c>
      <c r="K150" s="17"/>
      <c r="L150" s="5">
        <v>1</v>
      </c>
      <c r="M150" s="6">
        <v>39</v>
      </c>
      <c r="N150" s="17"/>
      <c r="O150" s="6">
        <v>1</v>
      </c>
    </row>
    <row r="151" spans="1:15" ht="72" x14ac:dyDescent="0.35">
      <c r="A151" s="4" t="s">
        <v>184</v>
      </c>
      <c r="B151" s="4" t="s">
        <v>185</v>
      </c>
      <c r="C151" s="15"/>
      <c r="D151" s="15">
        <v>17</v>
      </c>
      <c r="E151" s="15">
        <v>2</v>
      </c>
      <c r="F151" s="4">
        <v>3</v>
      </c>
      <c r="G151" s="5">
        <v>10</v>
      </c>
      <c r="H151" s="5">
        <v>4</v>
      </c>
      <c r="I151" s="5">
        <v>7</v>
      </c>
      <c r="J151" s="6">
        <v>3</v>
      </c>
      <c r="K151" s="6">
        <v>2</v>
      </c>
      <c r="L151" s="5">
        <v>3</v>
      </c>
      <c r="M151" s="6">
        <v>23</v>
      </c>
      <c r="N151" s="17"/>
      <c r="O151" s="6">
        <v>1</v>
      </c>
    </row>
    <row r="152" spans="1:15" ht="54" x14ac:dyDescent="0.35">
      <c r="A152" s="4" t="s">
        <v>186</v>
      </c>
      <c r="B152" s="4" t="s">
        <v>187</v>
      </c>
      <c r="C152" s="15"/>
      <c r="D152" s="15">
        <v>13</v>
      </c>
      <c r="E152" s="15">
        <v>10</v>
      </c>
      <c r="F152" s="4">
        <v>5</v>
      </c>
      <c r="G152" s="5">
        <v>5</v>
      </c>
      <c r="H152" s="5">
        <v>2</v>
      </c>
      <c r="I152" s="5">
        <v>1</v>
      </c>
      <c r="J152" s="6">
        <v>5</v>
      </c>
      <c r="K152" s="6">
        <v>2</v>
      </c>
      <c r="L152" s="5">
        <v>1</v>
      </c>
      <c r="M152" s="6">
        <v>43</v>
      </c>
      <c r="N152" s="17"/>
      <c r="O152" s="6">
        <v>2</v>
      </c>
    </row>
    <row r="153" spans="1:15" ht="72" x14ac:dyDescent="0.35">
      <c r="A153" s="4" t="s">
        <v>188</v>
      </c>
      <c r="B153" s="4" t="s">
        <v>189</v>
      </c>
      <c r="C153" s="55"/>
      <c r="D153" s="15">
        <v>3</v>
      </c>
      <c r="E153" s="15">
        <v>1</v>
      </c>
      <c r="F153" s="55"/>
      <c r="G153" s="5">
        <v>2</v>
      </c>
      <c r="H153" s="5">
        <v>2</v>
      </c>
      <c r="I153" s="17"/>
      <c r="J153" s="6">
        <v>2</v>
      </c>
      <c r="K153" s="17"/>
      <c r="L153" s="5">
        <v>1</v>
      </c>
      <c r="M153" s="6">
        <v>24</v>
      </c>
      <c r="N153" s="17"/>
      <c r="O153" s="6">
        <v>1</v>
      </c>
    </row>
    <row r="154" spans="1:15" x14ac:dyDescent="0.35">
      <c r="A154" s="7" t="s">
        <v>247</v>
      </c>
      <c r="B154" s="7"/>
      <c r="C154" s="8">
        <f>SUM(C137:C153)</f>
        <v>0</v>
      </c>
      <c r="D154" s="8">
        <f t="shared" ref="D154:O154" si="10">SUM(D137:D153)</f>
        <v>95</v>
      </c>
      <c r="E154" s="8">
        <f t="shared" si="10"/>
        <v>28</v>
      </c>
      <c r="F154" s="8">
        <f t="shared" si="10"/>
        <v>17</v>
      </c>
      <c r="G154" s="8">
        <f t="shared" si="10"/>
        <v>119</v>
      </c>
      <c r="H154" s="8">
        <f t="shared" si="10"/>
        <v>34</v>
      </c>
      <c r="I154" s="8">
        <f t="shared" si="10"/>
        <v>11</v>
      </c>
      <c r="J154" s="8">
        <f t="shared" si="10"/>
        <v>33</v>
      </c>
      <c r="K154" s="8">
        <f t="shared" si="10"/>
        <v>57</v>
      </c>
      <c r="L154" s="8">
        <f t="shared" si="10"/>
        <v>36</v>
      </c>
      <c r="M154" s="8">
        <f t="shared" si="10"/>
        <v>378</v>
      </c>
      <c r="N154" s="8">
        <f t="shared" si="10"/>
        <v>1</v>
      </c>
      <c r="O154" s="8">
        <f t="shared" si="10"/>
        <v>13</v>
      </c>
    </row>
  </sheetData>
  <mergeCells count="32">
    <mergeCell ref="M1:O1"/>
    <mergeCell ref="R12:S12"/>
    <mergeCell ref="A2:O2"/>
    <mergeCell ref="D1:F1"/>
    <mergeCell ref="A88:O88"/>
    <mergeCell ref="A6:O6"/>
    <mergeCell ref="B11:B13"/>
    <mergeCell ref="N3:N4"/>
    <mergeCell ref="O3:O4"/>
    <mergeCell ref="A3:B3"/>
    <mergeCell ref="C3:E3"/>
    <mergeCell ref="F3:F4"/>
    <mergeCell ref="G3:G4"/>
    <mergeCell ref="H3:H4"/>
    <mergeCell ref="I3:I4"/>
    <mergeCell ref="J3:J4"/>
    <mergeCell ref="A107:O107"/>
    <mergeCell ref="A121:O121"/>
    <mergeCell ref="A136:O136"/>
    <mergeCell ref="B97:B105"/>
    <mergeCell ref="B110:B115"/>
    <mergeCell ref="K3:L3"/>
    <mergeCell ref="M3:M4"/>
    <mergeCell ref="A9:O9"/>
    <mergeCell ref="A29:O29"/>
    <mergeCell ref="A43:O43"/>
    <mergeCell ref="A78:O78"/>
    <mergeCell ref="B19:B20"/>
    <mergeCell ref="B30:B31"/>
    <mergeCell ref="B49:B52"/>
    <mergeCell ref="A60:O60"/>
    <mergeCell ref="B71:B7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2023-07-24T05:08:34Z</dcterms:modified>
</cp:coreProperties>
</file>