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20" windowHeight="16485" activeTab="1"/>
  </bookViews>
  <sheets>
    <sheet name="81131950_ИД" sheetId="2" r:id="rId1"/>
    <sheet name="81131950_К9" sheetId="3" r:id="rId2"/>
    <sheet name="81131950_РА" sheetId="4" r:id="rId3"/>
  </sheets>
  <definedNames>
    <definedName name="Excel_BuiltIn_Print_Titles_1">'81131950_К9'!$25:$25</definedName>
    <definedName name="_xlnm.Print_Titles" localSheetId="0">'81131950_ИД'!$2:$2</definedName>
    <definedName name="_xlnm.Print_Titles" localSheetId="1">'81131950_К9'!$22:$22</definedName>
    <definedName name="_xlnm.Print_Titles" localSheetId="2">'81131950_РА'!$15:$15</definedName>
  </definedNames>
  <calcPr calcId="145621"/>
</workbook>
</file>

<file path=xl/calcChain.xml><?xml version="1.0" encoding="utf-8"?>
<calcChain xmlns="http://schemas.openxmlformats.org/spreadsheetml/2006/main">
  <c r="L15" i="3" l="1"/>
  <c r="M307" i="3"/>
  <c r="M306" i="3"/>
  <c r="M305" i="3"/>
  <c r="M304" i="3"/>
  <c r="M303" i="3"/>
</calcChain>
</file>

<file path=xl/sharedStrings.xml><?xml version="1.0" encoding="utf-8"?>
<sst xmlns="http://schemas.openxmlformats.org/spreadsheetml/2006/main" count="2213" uniqueCount="820">
  <si>
    <t>ИСХОДНЫЕ ДАННЫЕ : Э81131950</t>
  </si>
  <si>
    <t>№</t>
  </si>
  <si>
    <r>
      <t xml:space="preserve">Строка данных АВС   </t>
    </r>
    <r>
      <rPr>
        <sz val="9"/>
        <color indexed="23"/>
        <rFont val="Times New Roman"/>
        <family val="1"/>
        <charset val="204"/>
      </rPr>
      <t>(Номер строки текстового фрагмента.)</t>
    </r>
  </si>
  <si>
    <t>1</t>
  </si>
  <si>
    <t>Э81131950'К9А0Ж5'МН2Ц7В1Х+Ш1Р''14.01'''''*</t>
  </si>
  <si>
    <t>2</t>
  </si>
  <si>
    <t>Ю''ТОО "Павлодарский нефтехимический завод"'08.113.19'08.113.19-1'Инженерное укрепление периметра насосной ХПВ'РП'2'02-01-05'Охранная сигнализация'19.224.07-08.113.19-ОС'Голубев В.В.'в текущих ценах 1 квартала 2023 года*</t>
  </si>
  <si>
    <t>3</t>
  </si>
  <si>
    <t>F(49)'Использовать минимальную сметную цену=Да'Подбор высоты строк=Да'Применять ПТП=Да'Учет климатических условий=Да''construction=ТОО "Павлодарский нефтехимический завод"'construction-cipher=08.113.19*</t>
  </si>
  <si>
    <t>4</t>
  </si>
  <si>
    <t>П9 Коэффициент 1,15 к нормам затрат труда, времени эксплуатации машин (включая затраты труда рабочих машинистов). Строительство новых объектов в стесненных условиях; на территориях действующих предприятий, имеющих разветвленную сеть транспортных и коммуникаций и стесненные условия для складирования материалов. ЭСН РК 8.04-01-2015, приложение Б, таблица Б.1, п.6#*</t>
  </si>
  <si>
    <t>5</t>
  </si>
  <si>
    <t>Н5.1,15'Н52.1,15*</t>
  </si>
  <si>
    <t>6</t>
  </si>
  <si>
    <t>LФ2-Ф4-курс валют на 20.01.2023г.*</t>
  </si>
  <si>
    <t>7</t>
  </si>
  <si>
    <t>LФ2 - рубль*</t>
  </si>
  <si>
    <t>8</t>
  </si>
  <si>
    <t>Х6,73=Ф2*</t>
  </si>
  <si>
    <t>9</t>
  </si>
  <si>
    <t>LФ3 - евро*</t>
  </si>
  <si>
    <t>10</t>
  </si>
  <si>
    <t>Х501,04=Ф3*</t>
  </si>
  <si>
    <t>11</t>
  </si>
  <si>
    <t>LФ4 - доллар*</t>
  </si>
  <si>
    <t>12</t>
  </si>
  <si>
    <t>Х462,77=Ф4*</t>
  </si>
  <si>
    <t>13</t>
  </si>
  <si>
    <t>Ц13-101001-0302'1''Радиолокационные системы охраны периметра с автогидроподъемников. Монтаж'система*</t>
  </si>
  <si>
    <t>14</t>
  </si>
  <si>
    <t>СТ Ценовая экспертиза №263-2023 от 29.03.2023г (=14)'1'44618560'Радиолокационный комплекс охраны периметра и акваторий "Радескан-КОРТ Х500-360" 1. Комплект РЛС "Радескан-Х"(500/360)с программным обеспечением; 2. Биспектральная сетевая PTZ-камера AXIS Q8742-LE 3.Комплект монтажных частей (крепление камеры к опоре "КОРТ "Радескан"); 4.кабель соединительный - 20 м; 5. контейнер-чемодан транспортный защитный, модель 10840 -1 шт.; 6.руководство по эксплуатации ЮСДП.425148.009 РЭ- 1компл.;7. паспорт ЮСДП.425148.009 ПС -1 компл., тренога -1шт. и другое.'шт*</t>
  </si>
  <si>
    <t>15</t>
  </si>
  <si>
    <t>Ц13-110401-0201'1''Аппарат настольный, масса до 0,015 т. Монтаж на столе'шт.*</t>
  </si>
  <si>
    <t>16</t>
  </si>
  <si>
    <t>Ц13-100701-0303'1''Блок питания и контроля. Монтаж оборудования'шт.*</t>
  </si>
  <si>
    <t>17</t>
  </si>
  <si>
    <t>СТ Ценовая экспертиза №263-2023 от 29.03.2023г(=13)'1'455268' HP ProDesk 400 G5/Core i3 8100 3.6 GHz/4/500/Win10 , мышь , клавиатура , сетевой фильтр'шт*</t>
  </si>
  <si>
    <t>18</t>
  </si>
  <si>
    <t>СТ Ценовая экспертиза №263-2023 от 29.03.2023г(=13)'1'35705'Монитор HP V214a'шт*</t>
  </si>
  <si>
    <t>19</t>
  </si>
  <si>
    <t>Ц13-100105-0207'1''Кроссировка. Монтаж в шкафу'шт.*</t>
  </si>
  <si>
    <t>20</t>
  </si>
  <si>
    <t>СТ Ценовая экспертиза №263-2023 от 29.03.2023г(=13)'1'138013'Конвертер USB b RS-422/485 MOXA UPort 1130 RU 'шт*</t>
  </si>
  <si>
    <t>21</t>
  </si>
  <si>
    <t>Ц13-100905-0502(РТ21959)'3''Элемент сетевой. Программирование и отладка его работы'сетевой элемент*</t>
  </si>
  <si>
    <t>22</t>
  </si>
  <si>
    <t>23</t>
  </si>
  <si>
    <t>СТ Ценовая экспертиза №263-2023 от 29.03.2023г(=13)'1'53537'Источник питания резервированный РИП-12, исполнение 51'шт.*</t>
  </si>
  <si>
    <t>24</t>
  </si>
  <si>
    <t>25</t>
  </si>
  <si>
    <t>СТ Ценовая экспертиза №263-2023 от 29.03.2023г (=13)'1'197759'Блок питания Axis DIN PS24 480Вт'шт.*</t>
  </si>
  <si>
    <t>26</t>
  </si>
  <si>
    <t>П2Комплектующие изделия*</t>
  </si>
  <si>
    <t>27</t>
  </si>
  <si>
    <t>Ц13-080105-0101'1''Аккумулятор 7А/ч, 12В'шт*</t>
  </si>
  <si>
    <t>28</t>
  </si>
  <si>
    <t>СТ Ценовая экспертиза №263-2023 от 29.03.2023г (=13)'1'20466'Аккумулятор 17 А/ч, 12В'шт*</t>
  </si>
  <si>
    <t>29</t>
  </si>
  <si>
    <t>Ц13-100906-0603'4''Монтаж разъемов'разъем*</t>
  </si>
  <si>
    <t>30</t>
  </si>
  <si>
    <t>СТ (=13)'35'38.1,079'Коннектор, SHIP, S901A, RJ 45, Cat.5e, UTP'шт.*</t>
  </si>
  <si>
    <t>31</t>
  </si>
  <si>
    <t>П2Электротехнические изделия*</t>
  </si>
  <si>
    <t>32</t>
  </si>
  <si>
    <t>Ц13-110601-0101(РС295614)'3''Щиты и пульты, масса до 50 кг. Монтаж оборудования'шт.*</t>
  </si>
  <si>
    <t>33</t>
  </si>
  <si>
    <t>С1247-201-0826'1''Щиты с монтажной панелью модели ЩМП-3-0 74 У2 IP54, ГОСТ Р 51778-2001'шт.*</t>
  </si>
  <si>
    <t>34</t>
  </si>
  <si>
    <r>
      <t>Е11-260201-0101(РС295721)'1,2.0,01''Поверхности стен и колонн прямоугольных, холодные. Изоляция изделиями из волокнистых и зернистых материалов на битуме'м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изоляции*</t>
    </r>
  </si>
  <si>
    <t>35</t>
  </si>
  <si>
    <r>
      <t>С1234-304-0403'1,2''Рулонная изоляция из вспененного каучука самоклеящаяся с покрытием из алюминиевой фольги и пленки из полиэтилентерефталата температурой применения от -200°С до +105°С, коэффициентом теплопроводности 0,038 Вт/(м·К) при +20°С, сопротивлением диффузии водяного пара больше или равно 7000, толщиной 10 мм ГОСТ 16381-77'м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*</t>
    </r>
  </si>
  <si>
    <t>36</t>
  </si>
  <si>
    <t>Ц13-100902-1208'2''Ящик для трубных проводок протяжной или коробка, размер до 200x200 мм. Монтаж оборудования'шт.*</t>
  </si>
  <si>
    <t>37</t>
  </si>
  <si>
    <t>СТ Ценовая экспертиза №263-2023 от 29.03.2023г (=13)'2'589'Коробка комутационная 100х100х50 Промрукав'шт*</t>
  </si>
  <si>
    <t>38</t>
  </si>
  <si>
    <t>Ц13-080303-0601'2''Автомат одно-, двух-, трехполюсный на ток до 25 А. Установка на конструкции на стене или колонне'шт.*</t>
  </si>
  <si>
    <t>39</t>
  </si>
  <si>
    <t>С1247-204-0611'2''Выключатель автоматический ВА47-29 1Р 10А 4,5 кА характеристика В ГОСТ IEC 61009-12014'шт.*</t>
  </si>
  <si>
    <t>40</t>
  </si>
  <si>
    <t>Ц13-100902-0905'1''Бокс для телефонных кабелей (зарядка и установка), емкость бокса до 50x2, оболочка кабеля пластмассовая. Монтаж оборудования'бокс*</t>
  </si>
  <si>
    <t>41</t>
  </si>
  <si>
    <t>СТ Ценовая экспертиза №263-2023 от 29.03.2023г (=13)'1'413'Бокс КМПн 1/2 'шт*</t>
  </si>
  <si>
    <t>42</t>
  </si>
  <si>
    <t>Ц13-080206-0701(РС296129)'0,13.2''Профиль перфорированный монтажный длиной 2 м. Монтаж оборудования'м*</t>
  </si>
  <si>
    <t>43</t>
  </si>
  <si>
    <t>СТ Ценовая экспертиза №263-2023 от 29.03.2023г (=13)'18'1116'DIN-рейка, L=130 мм'шт*</t>
  </si>
  <si>
    <t>44</t>
  </si>
  <si>
    <t>СТ Ценовая экспертиза №263-2023 от 29.03.2023г(=13)'2'357'Резистор -0,25 Вт'шт*</t>
  </si>
  <si>
    <t>45</t>
  </si>
  <si>
    <t>П2КАБЕЛЬНЫЕ ИЗДЕЛИЯ И МАТЕРИАЛЫ*</t>
  </si>
  <si>
    <t>46</t>
  </si>
  <si>
    <r>
      <t>Е11-010205-0302(Н5.1,15)'31,2''Грунты 2 группы. Разработка вручную в траншеях глубиной до 2 м без креплений с откосами. Расстояние до 1 м от кабелей, проложенных в трубопроводах или коробах, а также от водопроводных и канализационных труб, применен коэффициент к затратам труда - 1,15'м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</si>
  <si>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t>47</t>
  </si>
  <si>
    <r>
      <t>Е11-010205-0502'31,2''Траншеи, пазухи котлованов и ямы. Засыпка вручную. Группа грунтов 2'м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</si>
  <si>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t>48</t>
  </si>
  <si>
    <t>Ц13-080201-3413'50''Трубопровод полиэтиленовый для кабельных линий, диаметр труб до 50 мм. Прокладка в траншеях'м*</t>
  </si>
  <si>
    <t>49</t>
  </si>
  <si>
    <t>СТ Ценовая экспертиза №263-2023 от 29.03.2023г(=13)'50'161'Труба ПНД д32'м*</t>
  </si>
  <si>
    <t>50</t>
  </si>
  <si>
    <t>Ц13-080206-1704(Н5.1,05)'5''Труба стальная диаметром до 80 мм. Прокладка по установленным конструкциям, по стенам с креплением скобами. Производство работ на высоте свыше 2 до 8 м, применен коэффициент к затратам труда - 1,05.'м*</t>
  </si>
  <si>
    <t>51</t>
  </si>
  <si>
    <t>С1241-101-0124'5''Трубы стальные сварные водогазопроводные неоцинкованные легкие, DN 65, толщина стенки 3,2 мм ГОСТ 3262-75'м*</t>
  </si>
  <si>
    <t>52</t>
  </si>
  <si>
    <t>Ц13-080201-0901(Н5.1,05)'55+20''Кабель до 35 кВ, масса 1 м до 1 кг. Прокладка в проложенных трубах, блоках и коробах'м кабеля*</t>
  </si>
  <si>
    <t>53</t>
  </si>
  <si>
    <t>Ц13-080201-0810(Н5.1,05)'180+95+3-55-20''Кабель до 35 кВ, масса 1 м до 1 кг. Прокладка по установленным конструкциям и лоткам с креплением по всей длине'м кабеля*</t>
  </si>
  <si>
    <t>54</t>
  </si>
  <si>
    <t>СТ Ценовая экспертиза №263-2023 от 29.03.2023г (=13)'183'128,57'Кабель витая параF/UTP-5e 4х2х0.52 'шт*</t>
  </si>
  <si>
    <t>55</t>
  </si>
  <si>
    <t>С1243-106-0502'0,095''Кабели силовые, не распространяющие горение ВВГнг 3х2,5 (ок)-0,66 ГОСТ 16442-80'км*</t>
  </si>
  <si>
    <t>56</t>
  </si>
  <si>
    <t>С1243-106-0501'0,003''Кабели силовые, не распространяющие горение ВВГнг 3х1,5 (ок)-0,66 ГОСТ 16442-80'км*</t>
  </si>
  <si>
    <t>57</t>
  </si>
  <si>
    <t>Ц13-100905-0601(РТ21959)(А1.0,5)'1''Объект. Испытания контрольные и приемо-сдаточные'объект*</t>
  </si>
  <si>
    <t>58</t>
  </si>
  <si>
    <t>П2 Прочие работы*</t>
  </si>
  <si>
    <t>59</t>
  </si>
  <si>
    <t>Е12-190101-0201(РС295913)'1''Сверление отверстий в кирпичных стенах электродрелью или электроперфоратором, толщина стен 0,5 кирпича, диаметр отверстия до 20 мм'отверст*</t>
  </si>
  <si>
    <t>60</t>
  </si>
  <si>
    <t>Е12-190101-0202(РС295913)(Н5.3)(Н52.3)(Н53.3)(РС3.3) К=3'1''Сверление отверстий в кирпичных стенах электродрелью или электроперфоратором, добавлять на каждые 0,5 кирпича толщины стен'отверст*</t>
  </si>
  <si>
    <t>61</t>
  </si>
  <si>
    <t>Ц13-080201-1501'1''Герметизация проходов при вводе кабелей во взрывоопасные помещения уплотнительной массой'проход*</t>
  </si>
  <si>
    <t>62</t>
  </si>
  <si>
    <t>КГолубев В.В.'Казакова В.С.*</t>
  </si>
  <si>
    <t>Форма 4</t>
  </si>
  <si>
    <t>Наименование стройки -</t>
  </si>
  <si>
    <t>ТОО "Павлодарский нефтехимический завод"</t>
  </si>
  <si>
    <t>Шифр стройки</t>
  </si>
  <si>
    <t>08.113.19</t>
  </si>
  <si>
    <t>Наименование объекта -</t>
  </si>
  <si>
    <t>Инженерное укрепление периметра насосной ХПВ</t>
  </si>
  <si>
    <t>Шифр объекта</t>
  </si>
  <si>
    <t>08.113.19-1</t>
  </si>
  <si>
    <t xml:space="preserve">ЛОКАЛЬНАЯ СМЕТА   № </t>
  </si>
  <si>
    <t>02-01-05</t>
  </si>
  <si>
    <t>(Локальный сметный расчет)</t>
  </si>
  <si>
    <t xml:space="preserve">на </t>
  </si>
  <si>
    <t>Охранная сигнализация</t>
  </si>
  <si>
    <t xml:space="preserve"> (наименование работ и затрат)</t>
  </si>
  <si>
    <t>Основание:</t>
  </si>
  <si>
    <t>19.224.07-08.113.19-ОС</t>
  </si>
  <si>
    <t>Сметная стоимость</t>
  </si>
  <si>
    <t>тыс.тенге</t>
  </si>
  <si>
    <t>Сметная заработная плата</t>
  </si>
  <si>
    <t>1426,438</t>
  </si>
  <si>
    <t>Нормативная трудоемкость</t>
  </si>
  <si>
    <t>0,739</t>
  </si>
  <si>
    <t>тыс.чел-ч</t>
  </si>
  <si>
    <t>Составлен(а) в текущих ценах 1 квартала 2023 года</t>
  </si>
  <si>
    <t>№
п/п</t>
  </si>
  <si>
    <t>Шифр норм,
код ресурса</t>
  </si>
  <si>
    <t>Наименование работ и затрат</t>
  </si>
  <si>
    <t>Единица измерения</t>
  </si>
  <si>
    <t>Количество</t>
  </si>
  <si>
    <t>Стоимость единицы, тенге</t>
  </si>
  <si>
    <t>Общая стоимость, тенге</t>
  </si>
  <si>
    <t>Накладные расходы, тенге</t>
  </si>
  <si>
    <t>Всего стоимость с накладными расходами и сметной прибылью, тенге
тенге</t>
  </si>
  <si>
    <t>Всего</t>
  </si>
  <si>
    <t>эксплуатация машин</t>
  </si>
  <si>
    <t>материалы</t>
  </si>
  <si>
    <t>на единицу измерения</t>
  </si>
  <si>
    <t>по проекту</t>
  </si>
  <si>
    <t>зарплата рабочих-строителей</t>
  </si>
  <si>
    <t>зарплата машинистов</t>
  </si>
  <si>
    <t>оборудование, мебель, инвентарь</t>
  </si>
  <si>
    <t xml:space="preserve">Сметная прибыль, тенге </t>
  </si>
  <si>
    <t xml:space="preserve">Коэффициент 1,15 к нормам затрат труда, времени эксплуатации машин (включая затраты труда рабочих машинистов). Строительство новых объектов в стесненных условиях; на территориях действующих предприятий, имеющих разветвленную сеть транспортных и коммуникаций и стесненные условия для складирования материалов. ЭСН РК 8.04-01-2015, приложение Б, таблица Б.1, п.6
</t>
  </si>
  <si>
    <t>1310-1001-0302 РСНБ РК 2022 Кзтр и Кэм=1,09</t>
  </si>
  <si>
    <t xml:space="preserve">Радиолокационные системы охраны периметра с автогидроподъемников. Монтаж
</t>
  </si>
  <si>
    <t>система</t>
  </si>
  <si>
    <t>--</t>
  </si>
  <si>
    <t>НР - 61%; СП - 8%</t>
  </si>
  <si>
    <t>1.1</t>
  </si>
  <si>
    <t>007-0149</t>
  </si>
  <si>
    <t>Затраты труда рабочих (средний разряд работы 4,9). Работы по монтажу оборудования</t>
  </si>
  <si>
    <t>чел.-ч</t>
  </si>
  <si>
    <t>1.2</t>
  </si>
  <si>
    <t>099-0100</t>
  </si>
  <si>
    <t>Затраты труда машинистов</t>
  </si>
  <si>
    <t>чел-ч</t>
  </si>
  <si>
    <t>1.3</t>
  </si>
  <si>
    <t>314-504-0105</t>
  </si>
  <si>
    <t>Автогидроподъемники высотой подъема свыше 35 м</t>
  </si>
  <si>
    <t>маш.-ч</t>
  </si>
  <si>
    <t>в т.ч. затраты труда машинистов, экипаж 1 чел.</t>
  </si>
  <si>
    <t>1.4</t>
  </si>
  <si>
    <t>343-302-0301</t>
  </si>
  <si>
    <t>Шуруповерты строительно-монтажные</t>
  </si>
  <si>
    <t>1.5</t>
  </si>
  <si>
    <t>343-302-0101</t>
  </si>
  <si>
    <t>Перфоратор электрический</t>
  </si>
  <si>
    <t>Ценовая экспертиза №263-2023 от 29.03.2023г 
НДЦС РК 8.04-07-2022, изм. и доп. Вып. 1 п.3.7, к=0,963</t>
  </si>
  <si>
    <t xml:space="preserve">Радиолокационный комплекс охраны периметра и акваторий "Радескан-КОРТ Х500-360" 1. Комплект РЛС "Радескан-Х"(500/360)с программным обеспечением; 2. Биспектральная сетевая PTZ-камера AXIS Q8742-LE 3.Комплект монтажных частей (крепление камеры к опоре "КОРТ "Радескан"); 4.кабель соединительный - 20 м; 5. контейнер-чемодан транспортный защитный, модель 10840 -1 шт.; 6.руководство по эксплуатации ЮСДП.425148.009 РЭ- 1компл.;7. паспорт ЮСДП.425148.009 ПС -1 компл., тренога -1шт. и другое.
</t>
  </si>
  <si>
    <t>шт</t>
  </si>
  <si>
    <t>1311-0401-0201 РСНБ РК 2022 Кзтр и Кэм=1,09</t>
  </si>
  <si>
    <t xml:space="preserve">Аппарат настольный, масса до 0,015 т. Монтаж на столе
</t>
  </si>
  <si>
    <t>шт.</t>
  </si>
  <si>
    <t>НР - 75%; СП - 8%</t>
  </si>
  <si>
    <t>3.1</t>
  </si>
  <si>
    <t>007-0130</t>
  </si>
  <si>
    <t>Затраты труда рабочих (средний разряд работы 3). Работы по монтажу оборудования</t>
  </si>
  <si>
    <t>3.2</t>
  </si>
  <si>
    <t>3.3</t>
  </si>
  <si>
    <t>331-101-0101</t>
  </si>
  <si>
    <t>Автомобили бортовые грузоподъёмностью до 5 т</t>
  </si>
  <si>
    <t>1310-0701-0303 РСНБ РК 2022 Кзтр и Кэм=1,09</t>
  </si>
  <si>
    <t xml:space="preserve">Блок питания и контроля. Монтаж оборудования
</t>
  </si>
  <si>
    <t>4.1</t>
  </si>
  <si>
    <t>007-0144</t>
  </si>
  <si>
    <t>Затраты труда рабочих (средний разряд работы 4,4). Работы по монтажу оборудования</t>
  </si>
  <si>
    <t>4.2</t>
  </si>
  <si>
    <t>343-302-0201</t>
  </si>
  <si>
    <t>Дрели электрические</t>
  </si>
  <si>
    <t>4.3</t>
  </si>
  <si>
    <t>216-103-0101</t>
  </si>
  <si>
    <t>Гипсовое вяжущее ГОСТ 125-2018 марки Г-3</t>
  </si>
  <si>
    <t>т</t>
  </si>
  <si>
    <t>4.4</t>
  </si>
  <si>
    <t>261-107-0936</t>
  </si>
  <si>
    <t>Канифоль сосновая ГОСТ 19113-84</t>
  </si>
  <si>
    <t>4.5</t>
  </si>
  <si>
    <t>261-107-0966</t>
  </si>
  <si>
    <t>Припои оловянно-свинцовые в чушках бессурьмянистые, марка ПОС40 ГОСТ 21930-76</t>
  </si>
  <si>
    <t>4.6</t>
  </si>
  <si>
    <t>217-105-0102</t>
  </si>
  <si>
    <t>Дюбель полипропиленовый универсальный с шурупами</t>
  </si>
  <si>
    <t>кг</t>
  </si>
  <si>
    <t>Ценовая экспертиза №263-2023 от 29.03.2023г
НДЦС РК 8.04-07-2022, изм. и доп. Вып. 1 п.3.7, к=0,963</t>
  </si>
  <si>
    <t xml:space="preserve">HP ProDesk 400 G5/Core i3 8100 3.6 GHz/4/500/Win10 , мышь , клавиатура , сетевой фильтр
</t>
  </si>
  <si>
    <t>СП - 8%</t>
  </si>
  <si>
    <t xml:space="preserve">Монитор HP V214a
</t>
  </si>
  <si>
    <t>1310-0105-0207 РСНБ РК 2022 Кзтр и Кэм=1,09</t>
  </si>
  <si>
    <t xml:space="preserve">Кроссировка. Монтаж в шкафу
</t>
  </si>
  <si>
    <t>7.1</t>
  </si>
  <si>
    <t>007-0150</t>
  </si>
  <si>
    <t>Затраты труда рабочих (средний разряд работы 5). Работы по монтажу оборудования</t>
  </si>
  <si>
    <t>7.2</t>
  </si>
  <si>
    <t>261-107-0968</t>
  </si>
  <si>
    <t>Припои оловянно-свинцовые бессурьмянистые марки ПОС61 ГОСТ 21931-76</t>
  </si>
  <si>
    <t xml:space="preserve">Конвертер USB b RS-422/485 MOXA UPort 1130 RU 
</t>
  </si>
  <si>
    <t>1310-0905-0502 РСНБ РК 2022 Кзтр и Кэм=1,09</t>
  </si>
  <si>
    <t xml:space="preserve">Элемент сетевой. Программирование и отладка его работы
</t>
  </si>
  <si>
    <t>сетевой элемент</t>
  </si>
  <si>
    <t>9.1</t>
  </si>
  <si>
    <t>008-0202</t>
  </si>
  <si>
    <t>Инженер II категории</t>
  </si>
  <si>
    <t>9.2</t>
  </si>
  <si>
    <t>008-0203</t>
  </si>
  <si>
    <t>Инженер I категории</t>
  </si>
  <si>
    <t>10.1</t>
  </si>
  <si>
    <t>10.2</t>
  </si>
  <si>
    <t>10.3</t>
  </si>
  <si>
    <t>10.4</t>
  </si>
  <si>
    <t>10.5</t>
  </si>
  <si>
    <t>10.6</t>
  </si>
  <si>
    <t xml:space="preserve">Источник питания резервированный РИП-12, исполнение 51
</t>
  </si>
  <si>
    <t>12.1</t>
  </si>
  <si>
    <t>12.2</t>
  </si>
  <si>
    <t>12.3</t>
  </si>
  <si>
    <t>12.4</t>
  </si>
  <si>
    <t>12.5</t>
  </si>
  <si>
    <t>12.6</t>
  </si>
  <si>
    <t xml:space="preserve">Блок питания Axis DIN PS24 480Вт
</t>
  </si>
  <si>
    <t>Комплектующие изделия</t>
  </si>
  <si>
    <t>1308-0105-0101 РСНБ РК 2022 Кзтр и Кэм=1,09 Изм. и доп. вып. 28</t>
  </si>
  <si>
    <t xml:space="preserve">Аккумулятор 7А/ч, 12В
</t>
  </si>
  <si>
    <t>НР - 72%; СП - 8%</t>
  </si>
  <si>
    <t>14.1</t>
  </si>
  <si>
    <t>004-0140</t>
  </si>
  <si>
    <t>Затраты труда рабочих (средний разряд работы 4). Работы по устройству внутренних и наружных инженерных систем</t>
  </si>
  <si>
    <t>14.2</t>
  </si>
  <si>
    <t>261-102-0131</t>
  </si>
  <si>
    <t>Алюминиевый сплав литейный(силумин) в чушках марки АК5М2 ГОСТ 1583-93</t>
  </si>
  <si>
    <t>14.3</t>
  </si>
  <si>
    <t>217-603-0102</t>
  </si>
  <si>
    <t>Вода дистиллированная ГОСТ 6709-72</t>
  </si>
  <si>
    <t>14.4</t>
  </si>
  <si>
    <t>261-107-0374</t>
  </si>
  <si>
    <t>Кислота серная аккумуляторная высшего сорта ГОСТ 667-73</t>
  </si>
  <si>
    <t>14.5</t>
  </si>
  <si>
    <t>217-701-0106</t>
  </si>
  <si>
    <t>Натр едкий (сода каустическая) технический марки ТР ГОСТ 2263-79</t>
  </si>
  <si>
    <t xml:space="preserve">Аккумулятор 17 А/ч, 12В
</t>
  </si>
  <si>
    <t>1310-0906-0603 РСНБ РК 2022 Кзтр и Кэм=1,09</t>
  </si>
  <si>
    <t xml:space="preserve">Монтаж разъемов
</t>
  </si>
  <si>
    <t>разъем</t>
  </si>
  <si>
    <t>16.1</t>
  </si>
  <si>
    <t>007-0160</t>
  </si>
  <si>
    <t>Затраты труда рабочих (средний разряд работы 6). Работы по монтажу оборудования</t>
  </si>
  <si>
    <t xml:space="preserve">
НДЦС РК 8.04-07-2022, изм. и доп. Вып. 1 п.3.7, к=0,963</t>
  </si>
  <si>
    <t xml:space="preserve">Коннектор, SHIP, S901A, RJ 45, Cat.5e, UTP
</t>
  </si>
  <si>
    <t>Электротехнические изделия</t>
  </si>
  <si>
    <t>1311-0601-0101 РСНБ РК 2022 Кзтр и Кэм=1,09</t>
  </si>
  <si>
    <t xml:space="preserve">Щиты и пульты, масса до 50 кг. Монтаж оборудования
</t>
  </si>
  <si>
    <t>18.1</t>
  </si>
  <si>
    <t>007-0133</t>
  </si>
  <si>
    <t>Затраты труда рабочих (средний разряд работы 3,3). Работы по монтажу оборудования</t>
  </si>
  <si>
    <t>18.2</t>
  </si>
  <si>
    <t>18.3</t>
  </si>
  <si>
    <t>314-102-0302</t>
  </si>
  <si>
    <t>Краны на автомобильном ходу при работе на монтаже технологического оборудования максимальной грузоподъёмностью 10 т</t>
  </si>
  <si>
    <t>18.4</t>
  </si>
  <si>
    <t>341-102-0101</t>
  </si>
  <si>
    <t>Станки сверлильные</t>
  </si>
  <si>
    <t>18.5</t>
  </si>
  <si>
    <t>315-103-0501</t>
  </si>
  <si>
    <t>Установки постоянного тока для ручной дуговой сварки</t>
  </si>
  <si>
    <t>18.6</t>
  </si>
  <si>
    <t>18.7</t>
  </si>
  <si>
    <t>261-107-0567</t>
  </si>
  <si>
    <t>Электроды, d=4 мм, Э42 ГОСТ 9466-75</t>
  </si>
  <si>
    <t>18.8</t>
  </si>
  <si>
    <t>261-107-0664</t>
  </si>
  <si>
    <t>Рамка для надписей 55х15 мм</t>
  </si>
  <si>
    <t>18.9</t>
  </si>
  <si>
    <t>236-101-0107</t>
  </si>
  <si>
    <t>Грунтовка глифталевая ГФ-021 СТ РК ГОСТ Р 51693-2003</t>
  </si>
  <si>
    <t>18.10</t>
  </si>
  <si>
    <t>236-104-0102</t>
  </si>
  <si>
    <t>Уайт-спирит ГОСТ 3134-78</t>
  </si>
  <si>
    <t>18.11</t>
  </si>
  <si>
    <t>236-104-0103</t>
  </si>
  <si>
    <t>Растворитель для лакокрасочных материалов Р-4 ГОСТ 7827-74</t>
  </si>
  <si>
    <t>18.12</t>
  </si>
  <si>
    <t>236-203-0105</t>
  </si>
  <si>
    <t>Эмаль СТ РК ГОСТ Р 51691-2003 ХВ-124</t>
  </si>
  <si>
    <t>18.13</t>
  </si>
  <si>
    <t>214-106-0101</t>
  </si>
  <si>
    <t>Прокат листовой рифленый из углеродистой стали ГОСТ 8568-77 толщиной от 2,5 до 4 мм</t>
  </si>
  <si>
    <t>18.14</t>
  </si>
  <si>
    <t>217-101-0101</t>
  </si>
  <si>
    <t>Болт с гайкой и шайбой ГОСТ ISO 8992-2015 оцинкованный</t>
  </si>
  <si>
    <t>247-201-0826 РСНБ РК 2022</t>
  </si>
  <si>
    <t xml:space="preserve">Щиты с монтажной панелью модели ЩМП-3-0 74 У2 IP54, ГОСТ Р 51778-2001
</t>
  </si>
  <si>
    <t>1126-0201-0101 РСНБ РК 2022 Кзтр и Кэм=1,12</t>
  </si>
  <si>
    <t xml:space="preserve">Поверхности стен и колонн прямоугольных, холодные. Изоляция изделиями из волокнистых и зернистых материалов на битуме
</t>
  </si>
  <si>
    <r>
      <t>м</t>
    </r>
    <r>
      <rPr>
        <b/>
        <vertAlign val="superscript"/>
        <sz val="9"/>
        <rFont val="Times New Roman Cyr"/>
        <family val="1"/>
        <charset val="204"/>
      </rPr>
      <t>3</t>
    </r>
    <r>
      <rPr>
        <b/>
        <sz val="9"/>
        <rFont val="Times New Roman Cyr"/>
        <family val="1"/>
        <charset val="204"/>
      </rPr>
      <t xml:space="preserve"> изоляции</t>
    </r>
  </si>
  <si>
    <t>НР - 76%; СП - 8%</t>
  </si>
  <si>
    <t>20.1</t>
  </si>
  <si>
    <t>003-0140</t>
  </si>
  <si>
    <t>Затраты труда рабочих (средний разряд работы 4). Работы отделочные и изоляционные</t>
  </si>
  <si>
    <t>20.2</t>
  </si>
  <si>
    <t>20.3</t>
  </si>
  <si>
    <t>314-502-0303</t>
  </si>
  <si>
    <t>Лебедки электрические тяговым усилием свыше 12,26 до 19,62 кН (2 т)</t>
  </si>
  <si>
    <t>20.4</t>
  </si>
  <si>
    <t>321-201-0101</t>
  </si>
  <si>
    <t>Котлы битумные передвижные, 400 л</t>
  </si>
  <si>
    <t>20.5</t>
  </si>
  <si>
    <t>20.6</t>
  </si>
  <si>
    <t>215-202-0503</t>
  </si>
  <si>
    <t>Брусок обрезной хвойных пород длиной от 4 м до 6,5 м, шириной от 75 мм до 150 мм, толщиной от 40 мм до 75 мм ГОСТ 8486-86 сорт 3</t>
  </si>
  <si>
    <r>
      <t>м</t>
    </r>
    <r>
      <rPr>
        <vertAlign val="superscript"/>
        <sz val="8"/>
        <color indexed="18"/>
        <rFont val="Tahoma"/>
        <family val="2"/>
        <charset val="204"/>
      </rPr>
      <t>3</t>
    </r>
  </si>
  <si>
    <t>20.7</t>
  </si>
  <si>
    <t>216-201-0701</t>
  </si>
  <si>
    <t>Битум нефтяной кровельный марки БНМ 55/60</t>
  </si>
  <si>
    <t>20.8</t>
  </si>
  <si>
    <t>217-101-0401</t>
  </si>
  <si>
    <t>Болт анкерный ГОСТ ISO 8992-2015 оцинкованный</t>
  </si>
  <si>
    <t>20.9</t>
  </si>
  <si>
    <t>217-108-0101</t>
  </si>
  <si>
    <t>Гвоздь ГОСТ 283-75 строительный</t>
  </si>
  <si>
    <t>234-304-0403 РСНБ РК 2022</t>
  </si>
  <si>
    <t xml:space="preserve">Рулонная изоляция из вспененного каучука самоклеящаяся с покрытием из алюминиевой фольги и пленки из полиэтилентерефталата температурой применения от -200°С до +105°С, коэффициентом теплопроводности 0,038 Вт/(м·К) при +20°С, сопротивлением диффузии водяного пара больше или равно 7000, толщиной 10 мм ГОСТ 16381-77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</si>
  <si>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</si>
  <si>
    <t>1310-0902-1208 РСНБ РК 2022 Кзтр и Кэм=1,09 Изм. и доп. вып. 28</t>
  </si>
  <si>
    <t xml:space="preserve">Ящик для трубных проводок протяжной или коробка, размер до 200x200 мм. Монтаж оборудования
</t>
  </si>
  <si>
    <t>22.1</t>
  </si>
  <si>
    <t>22.2</t>
  </si>
  <si>
    <t>314-502-0301</t>
  </si>
  <si>
    <t>Лебедки электрические тяговым усилием до 5,79 кН (0,59 т)</t>
  </si>
  <si>
    <t>22.3</t>
  </si>
  <si>
    <t>236-203-0301</t>
  </si>
  <si>
    <t>Эмаль эпоксидная ЭП-140</t>
  </si>
  <si>
    <t>22.4</t>
  </si>
  <si>
    <t>217-301-0106</t>
  </si>
  <si>
    <t>Электрод типа Э38, Э42, Э46, Э50 ГОСТ 9467-75, марки АНО-4 диаметром 5 мм</t>
  </si>
  <si>
    <t xml:space="preserve">Коробка комутационная 100х100х50 Промрукав
</t>
  </si>
  <si>
    <t>1308-0303-0601 РСНБ РК 2022 Кзтр и Кэм=1,09 Изм. и доп. вып. 28</t>
  </si>
  <si>
    <t xml:space="preserve">Автомат одно-, двух-, трехполюсный на ток до 25 А. Установка на конструкции на стене или колонне
</t>
  </si>
  <si>
    <t>24.1</t>
  </si>
  <si>
    <t>004-0139</t>
  </si>
  <si>
    <t>Затраты труда рабочих (средний разряд работы 3,9). Работы по устройству внутренних и наружных инженерных систем</t>
  </si>
  <si>
    <t>24.2</t>
  </si>
  <si>
    <t>24.3</t>
  </si>
  <si>
    <t>24.4</t>
  </si>
  <si>
    <t>222-509-0801</t>
  </si>
  <si>
    <t>Конструкции стальные индивидуальные решетчатые ГОСТ 23118-2012 сварные массой до 0,1 т</t>
  </si>
  <si>
    <t>24.5</t>
  </si>
  <si>
    <t>217-101-0107</t>
  </si>
  <si>
    <t>Болт с гайкой и шайбой ГОСТ ISO 8992-2015 строительный</t>
  </si>
  <si>
    <t>24.6</t>
  </si>
  <si>
    <t>261-107-0224</t>
  </si>
  <si>
    <t>Дюбели распорные полипропиленовые</t>
  </si>
  <si>
    <t>100 шт.</t>
  </si>
  <si>
    <t>24.7</t>
  </si>
  <si>
    <t>261-107-0914</t>
  </si>
  <si>
    <t>Вазелин технический</t>
  </si>
  <si>
    <t>24.8</t>
  </si>
  <si>
    <t>261-107-0450</t>
  </si>
  <si>
    <t>Шпагат бумажный ГОСТ 17308-88</t>
  </si>
  <si>
    <t>24.9</t>
  </si>
  <si>
    <t>261-107-0458</t>
  </si>
  <si>
    <t>Нитки швейные ГОСТ 6309-93</t>
  </si>
  <si>
    <t>24.10</t>
  </si>
  <si>
    <t>252-207-3979</t>
  </si>
  <si>
    <t>Перемычки гибкие, тип ПГС-50</t>
  </si>
  <si>
    <t>24.11</t>
  </si>
  <si>
    <t>261-201-0361</t>
  </si>
  <si>
    <t>Лак электроизоляционный 318 ГОСТ Р 52165-2003</t>
  </si>
  <si>
    <t>24.12</t>
  </si>
  <si>
    <t>217-302-0105</t>
  </si>
  <si>
    <t>Электрод типа Э42А, Э46А, Э50А ГОСТ 9467-75, марки УОНИ-13/45 диаметром 4 мм</t>
  </si>
  <si>
    <t>24.13</t>
  </si>
  <si>
    <t>261-107-0961</t>
  </si>
  <si>
    <t>Бирки маркировочные</t>
  </si>
  <si>
    <t>24.14</t>
  </si>
  <si>
    <t>236-203-0109</t>
  </si>
  <si>
    <t>Эмаль СТ РК ГОСТ Р 51691-2003 ПФ-115</t>
  </si>
  <si>
    <t>24.15</t>
  </si>
  <si>
    <t>247-216-1102</t>
  </si>
  <si>
    <t>Изолента ПВХ</t>
  </si>
  <si>
    <t>247-204-0611 РСНБ РК 2022</t>
  </si>
  <si>
    <t xml:space="preserve">Выключатель автоматический ВА47-29 1Р 10А 4,5 кА характеристика В ГОСТ IEC 61009-12014
</t>
  </si>
  <si>
    <t>1310-0902-0905 РСНБ РК 2022 Кзтр и Кэм=1,09</t>
  </si>
  <si>
    <t xml:space="preserve">Бокс для телефонных кабелей (зарядка и установка), емкость бокса до 50x2, оболочка кабеля пластмассовая. Монтаж оборудования
</t>
  </si>
  <si>
    <t>бокс</t>
  </si>
  <si>
    <t>26.1</t>
  </si>
  <si>
    <t>007-0140</t>
  </si>
  <si>
    <t>Затраты труда рабочих (средний разряд работы 4). Работы по монтажу оборудования</t>
  </si>
  <si>
    <t>26.2</t>
  </si>
  <si>
    <t>26.3</t>
  </si>
  <si>
    <t>324-203-0101</t>
  </si>
  <si>
    <t>Комплексная монтажная машина для выполнения работ при прокладке и монтаже кабеля на базе автомобиля</t>
  </si>
  <si>
    <t>26.4</t>
  </si>
  <si>
    <t>217-605-0104</t>
  </si>
  <si>
    <t>Пропан-бутан, смесь техническая ГОСТ Р 52087-2018</t>
  </si>
  <si>
    <t>26.5</t>
  </si>
  <si>
    <t>26.6</t>
  </si>
  <si>
    <t>261-107-0498</t>
  </si>
  <si>
    <t>Лента полиэтиленовая с липким слоем А50 ГОСТ 20477-86</t>
  </si>
  <si>
    <t>26.7</t>
  </si>
  <si>
    <t>261-107-0735</t>
  </si>
  <si>
    <t>Припои оловянно-свинцовые сурьмянистые марки ПОССу30-2 ГОСТ 21930-76</t>
  </si>
  <si>
    <t>26.8</t>
  </si>
  <si>
    <t>261-302-0420</t>
  </si>
  <si>
    <t>Боксы кабельные телефонные типа БКТ 50х2, алюминиевый корпус</t>
  </si>
  <si>
    <t>26.9</t>
  </si>
  <si>
    <t>261-404-0452</t>
  </si>
  <si>
    <t>Гильзы бумажные ГБ-2,8 ГОСТ Р 51177-2017</t>
  </si>
  <si>
    <t>1000 шт.</t>
  </si>
  <si>
    <t>26.10</t>
  </si>
  <si>
    <t>261-601-0101</t>
  </si>
  <si>
    <t>Бензин авиационный Б-70 ГОСТ 1012-2013</t>
  </si>
  <si>
    <t>26.11</t>
  </si>
  <si>
    <t>236-201-0101</t>
  </si>
  <si>
    <t>Лак битумный ГОСТ Р 52165-2003 БТ-577</t>
  </si>
  <si>
    <t xml:space="preserve">Бокс КМПн 1/2 
</t>
  </si>
  <si>
    <t>1308-0206-0701 РСНБ РК 2022 Кзтр и Кэм=1,09 Изм. и доп. вып. 26</t>
  </si>
  <si>
    <t xml:space="preserve">Профиль перфорированный монтажный длиной 2 м. Монтаж оборудования
</t>
  </si>
  <si>
    <t>м</t>
  </si>
  <si>
    <t>28.1</t>
  </si>
  <si>
    <t>004-0138</t>
  </si>
  <si>
    <t>Затраты труда рабочих (средний разряд работы 3,8). Работы по устройству внутренних и наружных инженерных систем</t>
  </si>
  <si>
    <t>28.2</t>
  </si>
  <si>
    <t>28.3</t>
  </si>
  <si>
    <t>314-102-0101</t>
  </si>
  <si>
    <t>Краны на автомобильном ходу максимальной грузоподъёмностью 10 т</t>
  </si>
  <si>
    <t>28.4</t>
  </si>
  <si>
    <t>28.5</t>
  </si>
  <si>
    <t>28.6</t>
  </si>
  <si>
    <t>28.7</t>
  </si>
  <si>
    <t>28.8</t>
  </si>
  <si>
    <t>261-404-0214</t>
  </si>
  <si>
    <t>Серьги ГОСТ Р 51177-2017</t>
  </si>
  <si>
    <t xml:space="preserve">DIN-рейка, L=130 мм
</t>
  </si>
  <si>
    <t xml:space="preserve">Резистор -0,25 Вт
</t>
  </si>
  <si>
    <t>КАБЕЛЬНЫЕ ИЗДЕЛИЯ И МАТЕРИАЛЫ</t>
  </si>
  <si>
    <t>1101-0205-0302 РСНБ РК 2022 Кзтр и Кэм=1,12</t>
  </si>
  <si>
    <t xml:space="preserve">Грунты 2 группы. Разработка вручную в траншеях глубиной до 2 м без креплений с откосами. Расстояние до 1 м от кабелей, проложенных в трубопроводах или коробах, а также от водопроводных и канализационных труб, применен коэффициент к затратам труда - 1,15
</t>
  </si>
  <si>
    <r>
      <t>м</t>
    </r>
    <r>
      <rPr>
        <b/>
        <vertAlign val="superscript"/>
        <sz val="9"/>
        <rFont val="Times New Roman Cyr"/>
        <family val="1"/>
        <charset val="204"/>
      </rPr>
      <t>3</t>
    </r>
    <r>
      <rPr>
        <b/>
        <sz val="9"/>
        <rFont val="Times New Roman Cyr"/>
        <family val="1"/>
        <charset val="204"/>
      </rPr>
      <t xml:space="preserve"> грунта</t>
    </r>
  </si>
  <si>
    <t>31.1</t>
  </si>
  <si>
    <t>001-0128</t>
  </si>
  <si>
    <t>Затраты труда рабочих (средний разряд работы 2,8). Работы по разработке грунта и устройству земляных конструкций</t>
  </si>
  <si>
    <t>1101-0205-0502 РСНБ РК 2022 Кзтр и Кэм=1,12</t>
  </si>
  <si>
    <t xml:space="preserve">Траншеи, пазухи котлованов и ямы. Засыпка вручную. Группа грунтов 2
</t>
  </si>
  <si>
    <t>32.1</t>
  </si>
  <si>
    <t>001-0117</t>
  </si>
  <si>
    <t>Затраты труда рабочих (средний разряд работы 1,7). Работы по разработке грунта и устройству земляных конструкций</t>
  </si>
  <si>
    <t>1308-0201-3413 РСНБ РК 2022 Кзтр и Кэм=1,09 Изм. и доп. вып. 28</t>
  </si>
  <si>
    <t xml:space="preserve">Трубопровод полиэтиленовый для кабельных линий, диаметр труб до 50 мм. Прокладка в траншеях
</t>
  </si>
  <si>
    <t>33.1</t>
  </si>
  <si>
    <t>004-0134</t>
  </si>
  <si>
    <t>Затраты труда рабочих (средний разряд работы 3,4). Работы по устройству внутренних и наружных инженерных систем</t>
  </si>
  <si>
    <t>33.2</t>
  </si>
  <si>
    <t>33.3</t>
  </si>
  <si>
    <t>33.4</t>
  </si>
  <si>
    <t>235-202-0119</t>
  </si>
  <si>
    <t>Герметик ГОСТ 25621-83 силиконовый 310 мл</t>
  </si>
  <si>
    <t>33.5</t>
  </si>
  <si>
    <t>218-103-0201</t>
  </si>
  <si>
    <t>Ветошь</t>
  </si>
  <si>
    <t xml:space="preserve">Труба ПНД д32
</t>
  </si>
  <si>
    <t>1308-0206-1704 РСНБ РК 2022 Кзтр и Кэм=1,09 Изм. и доп. вып. 28</t>
  </si>
  <si>
    <t xml:space="preserve">Труба стальная диаметром до 80 мм. Прокладка по установленным конструкциям, по стенам с креплением скобами. Производство работ на высоте свыше 2 до 8 м, применен коэффициент к затратам труда - 1,05.
</t>
  </si>
  <si>
    <t>35.1</t>
  </si>
  <si>
    <t>35.2</t>
  </si>
  <si>
    <t>35.3</t>
  </si>
  <si>
    <t>35.4</t>
  </si>
  <si>
    <t>35.5</t>
  </si>
  <si>
    <t>35.6</t>
  </si>
  <si>
    <t>35.7</t>
  </si>
  <si>
    <t>35.8</t>
  </si>
  <si>
    <t>35.9</t>
  </si>
  <si>
    <t>261-107-0203</t>
  </si>
  <si>
    <t>Гайка установочная заземляющая</t>
  </si>
  <si>
    <t>35.10</t>
  </si>
  <si>
    <t>35.11</t>
  </si>
  <si>
    <t>35.12</t>
  </si>
  <si>
    <t>235-202-0120</t>
  </si>
  <si>
    <t>Герметик ГОСТ 25621-83 для резьбовых, ниппельных и фланцевых соединений (ФУМ лента)</t>
  </si>
  <si>
    <t>241-101-0124 РСНБ РК 2022</t>
  </si>
  <si>
    <t xml:space="preserve">Трубы стальные сварные водогазопроводные неоцинкованные легкие, DN 65, толщина стенки 3,2 мм ГОСТ 3262-75
</t>
  </si>
  <si>
    <t>1308-0201-0901 РСНБ РК 2022 Кзтр и Кэм=1,09 Изм. и доп. вып. 26</t>
  </si>
  <si>
    <t xml:space="preserve">Кабель до 35 кВ, масса 1 м до 1 кг. Прокладка в проложенных трубах, блоках и коробах
</t>
  </si>
  <si>
    <t>м кабеля</t>
  </si>
  <si>
    <t>37.1</t>
  </si>
  <si>
    <t>37.2</t>
  </si>
  <si>
    <t>37.3</t>
  </si>
  <si>
    <t>314-502-0308</t>
  </si>
  <si>
    <t>Лебедки электрические тяговым усилием свыше 122,62 до 156,96 кН (16 т)</t>
  </si>
  <si>
    <t>37.4</t>
  </si>
  <si>
    <t>314-501-0104</t>
  </si>
  <si>
    <t>Домкраты гидравлические грузоподъёмностью свыше 50 до 63 т</t>
  </si>
  <si>
    <t>37.5</t>
  </si>
  <si>
    <t>37.6</t>
  </si>
  <si>
    <t>37.7</t>
  </si>
  <si>
    <t>214-209-0210</t>
  </si>
  <si>
    <t>Проволока стальная термически обработанная, оцинкованная ГОСТ 3282-74 диаметром 3 мм</t>
  </si>
  <si>
    <t>37.8</t>
  </si>
  <si>
    <t>214-302-0201</t>
  </si>
  <si>
    <t>Роли свинцовые ГОСТ 89-2018 толщиной 1,0 мм</t>
  </si>
  <si>
    <t>37.9</t>
  </si>
  <si>
    <t>261-107-0501</t>
  </si>
  <si>
    <t>Лента монтажная К226 с кнопками</t>
  </si>
  <si>
    <t>100 м</t>
  </si>
  <si>
    <t>37.10</t>
  </si>
  <si>
    <t>261-107-0967</t>
  </si>
  <si>
    <t>Припои оловянно-свинцовые в чушках бессурьмянистые, марка ПОС30 ГОСТ 21930-76</t>
  </si>
  <si>
    <t>37.11</t>
  </si>
  <si>
    <t>261-404-0574</t>
  </si>
  <si>
    <t>Кнопки монтажные ГОСТ Р 51177-2017</t>
  </si>
  <si>
    <t>37.12</t>
  </si>
  <si>
    <t>261-201-0351</t>
  </si>
  <si>
    <t>Лак битумный БТ-123 ГОСТ Р 52165-2003</t>
  </si>
  <si>
    <t>37.13</t>
  </si>
  <si>
    <t>1308-0201-0810 РСНБ РК 2022 Кзтр и Кэм=1,09 Изм. и доп. вып. 26</t>
  </si>
  <si>
    <t xml:space="preserve">Кабель до 35 кВ, масса 1 м до 1 кг. Прокладка по установленным конструкциям и лоткам с креплением по всей длине
</t>
  </si>
  <si>
    <t>38.1</t>
  </si>
  <si>
    <t>38.2</t>
  </si>
  <si>
    <t>38.3</t>
  </si>
  <si>
    <t>38.4</t>
  </si>
  <si>
    <t>38.5</t>
  </si>
  <si>
    <t>38.6</t>
  </si>
  <si>
    <t>38.7</t>
  </si>
  <si>
    <t>38.8</t>
  </si>
  <si>
    <t>38.9</t>
  </si>
  <si>
    <t>38.10</t>
  </si>
  <si>
    <t>38.11</t>
  </si>
  <si>
    <t>261-404-0208</t>
  </si>
  <si>
    <t>Скобы и накладки для крепления кабеля ГОСТ Р 51177-2017</t>
  </si>
  <si>
    <t>10 шт.</t>
  </si>
  <si>
    <t>38.12</t>
  </si>
  <si>
    <t>38.13</t>
  </si>
  <si>
    <t>38.14</t>
  </si>
  <si>
    <t>38.15</t>
  </si>
  <si>
    <t>217-106-0105</t>
  </si>
  <si>
    <t>Шуруп ГОСТ 1147-80 с полукруглой головкой</t>
  </si>
  <si>
    <t xml:space="preserve">Кабель витая параF/UTP-5e 4х2х0.52 
</t>
  </si>
  <si>
    <t>243-106-0502 РСНБ РК 2022</t>
  </si>
  <si>
    <t xml:space="preserve">Кабели силовые, не распространяющие горение ВВГнг 3х2,5 (ок)-0,66 ГОСТ 16442-80
</t>
  </si>
  <si>
    <t>км</t>
  </si>
  <si>
    <t>243-106-0501 РСНБ РК 2022</t>
  </si>
  <si>
    <t xml:space="preserve">Кабели силовые, не распространяющие горение ВВГнг 3х1,5 (ок)-0,66 ГОСТ 16442-80
</t>
  </si>
  <si>
    <t>1310-0905-0601 РСНБ РК 2022 Кзтр и Кэм=1,09</t>
  </si>
  <si>
    <t xml:space="preserve">Объект. Испытания контрольные и приемо-сдаточные
</t>
  </si>
  <si>
    <t>объект</t>
  </si>
  <si>
    <t>42.1</t>
  </si>
  <si>
    <t>42.2</t>
  </si>
  <si>
    <t>42.3</t>
  </si>
  <si>
    <t>42.4</t>
  </si>
  <si>
    <t>Прочие работы</t>
  </si>
  <si>
    <t>1219-0101-0201 РСНБ РК 2022 Кзтр и Кэм=1,09</t>
  </si>
  <si>
    <t xml:space="preserve">Сверление отверстий в кирпичных стенах электродрелью или электроперфоратором, толщина стен 0,5 кирпича, диаметр отверстия до 20 мм
</t>
  </si>
  <si>
    <t>отверст</t>
  </si>
  <si>
    <t>43.1</t>
  </si>
  <si>
    <t>009-0130</t>
  </si>
  <si>
    <t>Затраты труда рабочих (средний разряд работы 3). Работы по ремонту зданий и сооружений</t>
  </si>
  <si>
    <t>43.2</t>
  </si>
  <si>
    <t>1219-0101-0202 РСНБ РК 2022 Кзтр и Кэм=1,09 К=3</t>
  </si>
  <si>
    <t xml:space="preserve">Сверление отверстий в кирпичных стенах электродрелью или электроперфоратором, добавлять на каждые 0,5 кирпича толщины стен
</t>
  </si>
  <si>
    <t>44.1</t>
  </si>
  <si>
    <t>44.2</t>
  </si>
  <si>
    <t>1308-0201-1501 РСНБ РК 2022 Кзтр и Кэм=1,09 Изм. и доп. вып. 26</t>
  </si>
  <si>
    <t xml:space="preserve">Герметизация проходов при вводе кабелей во взрывоопасные помещения уплотнительной массой
</t>
  </si>
  <si>
    <t>проход</t>
  </si>
  <si>
    <t>45.1</t>
  </si>
  <si>
    <t>45.2</t>
  </si>
  <si>
    <t>217-504-0104</t>
  </si>
  <si>
    <t>Шнур асбестовый общего назначения (ШАОН-1) ГОСТ 1779-83 диаметром от 3 мм до 5 мм</t>
  </si>
  <si>
    <t>45.3</t>
  </si>
  <si>
    <t>261-107-0872</t>
  </si>
  <si>
    <t>Уплотнительный состав</t>
  </si>
  <si>
    <t>45.4</t>
  </si>
  <si>
    <t>235-401-0501</t>
  </si>
  <si>
    <t>Пакля пропитанная ГОСТ 16183-77</t>
  </si>
  <si>
    <t>ИТОГО ПО СМЕТЕ:</t>
  </si>
  <si>
    <t>Тенге</t>
  </si>
  <si>
    <t>В ТОМ ЧИСЛЕ:</t>
  </si>
  <si>
    <t>- Зарплата рабочих строителей</t>
  </si>
  <si>
    <t>- Затраты на эксплуатацию машин</t>
  </si>
  <si>
    <t>- в том числе зарплата машинистов</t>
  </si>
  <si>
    <t>- Материалов, изделий и конструкций</t>
  </si>
  <si>
    <t>- Оборудование, инвентарь</t>
  </si>
  <si>
    <t>- Накладные расходы</t>
  </si>
  <si>
    <t>- Сметная прибыль</t>
  </si>
  <si>
    <t>Начальник отдела</t>
  </si>
  <si>
    <t>Голубев В.В.</t>
  </si>
  <si>
    <t>Составил</t>
  </si>
  <si>
    <t>Казакова В.С.</t>
  </si>
  <si>
    <t>Форма 4А АВС-4</t>
  </si>
  <si>
    <t>Объект номер -</t>
  </si>
  <si>
    <t xml:space="preserve"> ЛОКАЛЬНЫЙ   РЕСУРСНЫЙ   СМЕТНЫЙ   РАСЧЕТ</t>
  </si>
  <si>
    <t>№ 02-01-05</t>
  </si>
  <si>
    <t>(локальная смета)</t>
  </si>
  <si>
    <t>на</t>
  </si>
  <si>
    <t>Составлен в текущих ценах 1 квартала 2023 года</t>
  </si>
  <si>
    <t>тенге</t>
  </si>
  <si>
    <t>№ п/п</t>
  </si>
  <si>
    <t>Шифр ресурсов</t>
  </si>
  <si>
    <t>Наименование ресурсов, оборудования, конструкций, изделий и  деталей</t>
  </si>
  <si>
    <t>Количество единиц</t>
  </si>
  <si>
    <t>на единицу</t>
  </si>
  <si>
    <t>общая</t>
  </si>
  <si>
    <t>ЗАТРАТЫ ТРУДА ПО СПЕЦИАЛЬНОСТЯМ</t>
  </si>
  <si>
    <r>
      <t xml:space="preserve">008-0203
</t>
    </r>
    <r>
      <rPr>
        <sz val="7.5"/>
        <color indexed="63"/>
        <rFont val="Times New Roman"/>
        <family val="1"/>
        <charset val="204"/>
      </rPr>
      <t>РСНБ РК 2022</t>
    </r>
  </si>
  <si>
    <t>в т.ч. № п.п. сметы:</t>
  </si>
  <si>
    <r>
      <t xml:space="preserve">008-0202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</si>
  <si>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001-0128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</si>
  <si>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004-0140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</si>
  <si>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001-0117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</si>
  <si>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007-0144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</si>
  <si>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007-0133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</si>
  <si>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007-0140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</si>
  <si>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007-0149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</si>
  <si>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004-0138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</si>
  <si>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007-0130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</si>
  <si>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004-0139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</si>
  <si>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004-0134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</si>
  <si>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007-0160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</si>
  <si>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003-0140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</si>
  <si>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009-0130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</si>
  <si>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007-0150
</t>
    </r>
    <r>
      <rPr>
        <sz val="7.5"/>
        <color indexed="63"/>
        <rFont val="Times New Roman"/>
        <family val="1"/>
        <charset val="204"/>
      </rPr>
      <t>РСНБ РК 2022</t>
    </r>
  </si>
  <si>
    <t>ИТОГО ЗАТРАТЫ ТРУДА ПО СПЕЦИАЛЬНОСТЯМ (ПО СМЕТЕ)</t>
  </si>
  <si>
    <t>Затраты труда рабочих</t>
  </si>
  <si>
    <t>ТРУДОВЫЕ РЕСУРСЫ</t>
  </si>
  <si>
    <r>
      <t xml:space="preserve">099-0100
</t>
    </r>
    <r>
      <rPr>
        <sz val="7.5"/>
        <color indexed="63"/>
        <rFont val="Times New Roman"/>
        <family val="1"/>
        <charset val="204"/>
      </rPr>
      <t>РСНБ РК 2022</t>
    </r>
  </si>
  <si>
    <t>(111913,84)</t>
  </si>
  <si>
    <t>ИТОГО ТРУДОВЫЕ РЕСУРСЫ (ПО СМЕТЕ)</t>
  </si>
  <si>
    <t>СТРОИТЕЛЬНЫЕ МАШИНЫ И МЕХАНИЗМЫ</t>
  </si>
  <si>
    <t>СТРОИТЕЛЬНЫЕ МАШИНЫ И МЕХАНИЗМЫ (ЗАТРАТ 75,0619% ПРИ ПОРОГЕ 80%)</t>
  </si>
  <si>
    <r>
      <t xml:space="preserve">324-203-0101
</t>
    </r>
    <r>
      <rPr>
        <sz val="7.5"/>
        <color indexed="63"/>
        <rFont val="Times New Roman"/>
        <family val="1"/>
        <charset val="204"/>
      </rPr>
      <t>РСНБ РК 2022</t>
    </r>
  </si>
  <si>
    <t>СТРОИТЕЛЬНЫЕ МАШИНЫ И МЕХАНИЗМЫ (ЗАТРАТ 17,56% ПРИ ПОРОГЕ 15%)</t>
  </si>
  <si>
    <r>
      <t xml:space="preserve">314-502-0308
</t>
    </r>
    <r>
      <rPr>
        <sz val="7.5"/>
        <color indexed="63"/>
        <rFont val="Times New Roman"/>
        <family val="1"/>
        <charset val="204"/>
      </rPr>
      <t>РСНБ РК 2022</t>
    </r>
  </si>
  <si>
    <t>СТРОИТЕЛЬНЫЕ МАШИНЫ И МЕХАНИЗМЫ (ЗАТРАТ 7,3781% ПРИ ПОРОГЕ 5%)</t>
  </si>
  <si>
    <r>
      <t xml:space="preserve">314-504-0105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</si>
  <si>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314-102-0101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</si>
  <si>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331-101-0101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</si>
  <si>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314-102-0302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</si>
  <si>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315-103-0501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</si>
  <si>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314-501-0104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</si>
  <si>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341-102-0101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</si>
  <si>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314-502-0301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</si>
  <si>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343-302-0101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</si>
  <si>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321-201-0101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</si>
  <si>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343-302-0301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</si>
  <si>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343-302-0201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</si>
  <si>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314-502-0303
</t>
    </r>
    <r>
      <rPr>
        <sz val="7.5"/>
        <color indexed="63"/>
        <rFont val="Times New Roman"/>
        <family val="1"/>
        <charset val="204"/>
      </rPr>
      <t>РСНБ РК 2022</t>
    </r>
  </si>
  <si>
    <t>ИТОГО СТРОИТЕЛЬНЫЕ МАШИНЫ И МЕХАНИЗМЫ (ПО СМЕТЕ)</t>
  </si>
  <si>
    <t>СТРОИТЕЛЬНЫЕ МАТЕРИАЛЫ И КОНСТРУКЦИИ</t>
  </si>
  <si>
    <t>СТРОИТЕЛЬНЫЕ МАТЕРИАЛЫ И КОНСТРУКЦИИ (ЗАТРАТ 80,8211% ПРИ ПОРОГЕ 80%)</t>
  </si>
  <si>
    <t>С Ценовая экспертиза №263-2023 от 29.03.2023г#НДЦС РК 8.04-07-2022, изм. и доп. Вып. 1 п.3.7, к=0,963</t>
  </si>
  <si>
    <t>HP ProDesk 400 G5/Core i3 8100 3.6 GHz/4/500/Win10 , мышь , клавиатура , сетевой фильтр</t>
  </si>
  <si>
    <t>С Ценовая экспертиза №263-2023 от 29.03.2023г #НДЦС РК 8.04-07-2022, изм. и доп. Вып. 1 п.3.7, к=0,963</t>
  </si>
  <si>
    <t>Блок питания Axis DIN PS24 480Вт</t>
  </si>
  <si>
    <t>Конвертер USB b RS-422/485 MOXA UPort 1130 RU</t>
  </si>
  <si>
    <t>Источник питания резервированный РИП-12, исполнение 51</t>
  </si>
  <si>
    <r>
      <t xml:space="preserve">243-106-0502
</t>
    </r>
    <r>
      <rPr>
        <sz val="7.5"/>
        <color indexed="63"/>
        <rFont val="Times New Roman"/>
        <family val="1"/>
        <charset val="204"/>
      </rPr>
      <t>РСНБ РК 2022</t>
    </r>
  </si>
  <si>
    <t>Кабели силовые, не распространяющие горение ВВГнг 3х2,5 (ок)-0,66 ГОСТ 16442-80</t>
  </si>
  <si>
    <t>СТРОИТЕЛЬНЫЕ МАТЕРИАЛЫ И КОНСТРУКЦИИ (ЗАТРАТ 15,3761% ПРИ ПОРОГЕ 15%)</t>
  </si>
  <si>
    <t>Монитор HP V214a</t>
  </si>
  <si>
    <r>
      <t xml:space="preserve">247-201-0826
</t>
    </r>
    <r>
      <rPr>
        <sz val="7.5"/>
        <color indexed="63"/>
        <rFont val="Times New Roman"/>
        <family val="1"/>
        <charset val="204"/>
      </rPr>
      <t>РСНБ РК 2022</t>
    </r>
  </si>
  <si>
    <t>Щиты с монтажной панелью модели ЩМП-3-0 74 У2 IP54, ГОСТ Р 51778-2001</t>
  </si>
  <si>
    <t>Кабель витая параF/UTP-5e 4х2х0.52</t>
  </si>
  <si>
    <t>Аккумулятор 17 А/ч, 12В</t>
  </si>
  <si>
    <t>DIN-рейка, L=130 мм</t>
  </si>
  <si>
    <r>
      <t xml:space="preserve">241-101-0124
</t>
    </r>
    <r>
      <rPr>
        <sz val="7.5"/>
        <color indexed="63"/>
        <rFont val="Times New Roman"/>
        <family val="1"/>
        <charset val="204"/>
      </rPr>
      <t>РСНБ РК 2022</t>
    </r>
  </si>
  <si>
    <t>Трубы стальные сварные водогазопроводные неоцинкованные легкие, DN 65, толщина стенки 3,2 мм ГОСТ 3262-75</t>
  </si>
  <si>
    <r>
      <t xml:space="preserve">234-304-0403
</t>
    </r>
    <r>
      <rPr>
        <sz val="7.5"/>
        <color indexed="63"/>
        <rFont val="Times New Roman"/>
        <family val="1"/>
        <charset val="204"/>
      </rPr>
      <t>РСНБ РК 2022</t>
    </r>
  </si>
  <si>
    <t>Рулонная изоляция из вспененного каучука самоклеящаяся с покрытием из алюминиевой фольги и пленки из полиэтилентерефталата температурой применения от -200°С до +105°С, коэффициентом теплопроводности 0,038 Вт/(м·К) при +20°С, сопротивлением диффузии водяного пара больше или равно 7000, толщиной 10 мм ГОСТ 16381-77</t>
  </si>
  <si>
    <r>
      <t>м</t>
    </r>
    <r>
      <rPr>
        <vertAlign val="superscript"/>
        <sz val="10"/>
        <color indexed="63"/>
        <rFont val="Times New Roman"/>
        <family val="1"/>
        <charset val="204"/>
      </rPr>
      <t>2</t>
    </r>
  </si>
  <si>
    <r>
      <t>м</t>
    </r>
    <r>
      <rPr>
        <vertAlign val="superscript"/>
        <sz val="10"/>
        <color indexed="23"/>
        <rFont val="Times New Roman"/>
        <family val="1"/>
        <charset val="204"/>
      </rPr>
      <t>2</t>
    </r>
  </si>
  <si>
    <r>
      <t xml:space="preserve">214-106-0101
</t>
    </r>
    <r>
      <rPr>
        <sz val="7.5"/>
        <color indexed="63"/>
        <rFont val="Times New Roman"/>
        <family val="1"/>
        <charset val="204"/>
      </rPr>
      <t>РСНБ РК 2022</t>
    </r>
  </si>
  <si>
    <t>Труба ПНД д32</t>
  </si>
  <si>
    <t>СТРОИТЕЛЬНЫЕ МАТЕРИАЛЫ И КОНСТРУКЦИИ (ЗАТРАТ 3,8029% ПРИ ПОРОГЕ 5%)</t>
  </si>
  <si>
    <r>
      <t xml:space="preserve">261-107-0967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</si>
  <si>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261-404-0208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</si>
  <si>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252-207-3979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</si>
  <si>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261-302-0420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</si>
  <si>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214-302-0201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</si>
  <si>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222-509-0801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</si>
  <si>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261-201-0351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</si>
  <si>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217-106-0105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</si>
  <si>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247-204-0611
</t>
    </r>
    <r>
      <rPr>
        <sz val="7.5"/>
        <color indexed="63"/>
        <rFont val="Times New Roman"/>
        <family val="1"/>
        <charset val="204"/>
      </rPr>
      <t>РСНБ РК 2022</t>
    </r>
  </si>
  <si>
    <t>Выключатель автоматический ВА47-29 1Р 10А 4,5 кА характеристика В ГОСТ IEC 61009-12014</t>
  </si>
  <si>
    <t>С #НДЦС РК 8.04-07-2022, изм. и доп. Вып. 1 п.3.7, к=0,963</t>
  </si>
  <si>
    <t>Коннектор, SHIP, S901A, RJ 45, Cat.5e, UTP</t>
  </si>
  <si>
    <t>Коробка комутационная 100х100х50 Промрукав</t>
  </si>
  <si>
    <r>
      <t xml:space="preserve">243-106-0501
</t>
    </r>
    <r>
      <rPr>
        <sz val="7.5"/>
        <color indexed="63"/>
        <rFont val="Times New Roman"/>
        <family val="1"/>
        <charset val="204"/>
      </rPr>
      <t>РСНБ РК 2022</t>
    </r>
  </si>
  <si>
    <t>Кабели силовые, не распространяющие горение ВВГнг 3х1,5 (ок)-0,66 ГОСТ 16442-80</t>
  </si>
  <si>
    <r>
      <t xml:space="preserve">217-101-0101
</t>
    </r>
    <r>
      <rPr>
        <sz val="7.5"/>
        <color indexed="63"/>
        <rFont val="Times New Roman"/>
        <family val="1"/>
        <charset val="204"/>
      </rPr>
      <t>РСНБ РК 2022</t>
    </r>
  </si>
  <si>
    <t>Резистор -0,25 Вт</t>
  </si>
  <si>
    <r>
      <t xml:space="preserve">261-107-0664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</si>
  <si>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261-404-0452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</si>
  <si>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261-107-0872
</t>
    </r>
    <r>
      <rPr>
        <sz val="7.5"/>
        <color indexed="63"/>
        <rFont val="Times New Roman"/>
        <family val="1"/>
        <charset val="204"/>
      </rPr>
      <t>РСНБ РК 2022</t>
    </r>
  </si>
  <si>
    <t>Бокс КМПн 1/2</t>
  </si>
  <si>
    <r>
      <t xml:space="preserve">235-202-0119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</si>
  <si>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261-107-0966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</si>
  <si>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216-201-0701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</si>
  <si>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217-603-0102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</si>
  <si>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217-302-0105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</si>
  <si>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217-105-0102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</si>
  <si>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217-301-0106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</si>
  <si>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261-601-0101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</si>
  <si>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214-209-0210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</si>
  <si>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217-101-0107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</si>
  <si>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217-504-0104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</si>
  <si>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235-401-0501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</si>
  <si>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261-107-0501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</si>
  <si>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261-107-0374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</si>
  <si>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261-107-0498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</si>
  <si>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261-107-0567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</si>
  <si>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215-202-0503
</t>
    </r>
    <r>
      <rPr>
        <sz val="7.5"/>
        <color indexed="63"/>
        <rFont val="Times New Roman"/>
        <family val="1"/>
        <charset val="204"/>
      </rPr>
      <t>РСНБ РК 2022</t>
    </r>
  </si>
  <si>
    <r>
      <t>м</t>
    </r>
    <r>
      <rPr>
        <vertAlign val="superscript"/>
        <sz val="10"/>
        <color indexed="63"/>
        <rFont val="Times New Roman"/>
        <family val="1"/>
        <charset val="204"/>
      </rPr>
      <t>3</t>
    </r>
  </si>
  <si>
    <r>
      <t>м</t>
    </r>
    <r>
      <rPr>
        <vertAlign val="superscript"/>
        <sz val="10"/>
        <color indexed="23"/>
        <rFont val="Times New Roman"/>
        <family val="1"/>
        <charset val="204"/>
      </rPr>
      <t>3</t>
    </r>
  </si>
  <si>
    <r>
      <t xml:space="preserve">261-107-0961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</si>
  <si>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247-216-1102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</si>
  <si>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236-203-0109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</si>
  <si>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236-203-0105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</si>
  <si>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235-202-0120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</si>
  <si>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217-701-0106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</si>
  <si>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217-108-0101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</si>
  <si>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218-103-0201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</si>
  <si>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217-101-0401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</si>
  <si>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261-107-0224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</si>
  <si>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261-404-0214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</si>
  <si>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261-107-0735
</t>
    </r>
    <r>
      <rPr>
        <sz val="7.5"/>
        <color indexed="63"/>
        <rFont val="Times New Roman"/>
        <family val="1"/>
        <charset val="204"/>
      </rPr>
      <t>РСНБ РК 2022</t>
    </r>
  </si>
  <si>
    <r>
      <t xml:space="preserve">261-404-0574
</t>
    </r>
    <r>
      <rPr>
        <sz val="7.5"/>
        <color indexed="63"/>
        <rFont val="Times New Roman"/>
        <family val="1"/>
        <charset val="204"/>
      </rPr>
      <t>РСНБ РК 2022</t>
    </r>
  </si>
  <si>
    <t>63</t>
  </si>
  <si>
    <r>
      <t xml:space="preserve">261-107-0936
</t>
    </r>
    <r>
      <rPr>
        <sz val="7.5"/>
        <color indexed="63"/>
        <rFont val="Times New Roman"/>
        <family val="1"/>
        <charset val="204"/>
      </rPr>
      <t>РСНБ РК 2022</t>
    </r>
  </si>
  <si>
    <t>64</t>
  </si>
  <si>
    <r>
      <t xml:space="preserve">261-107-0203
</t>
    </r>
    <r>
      <rPr>
        <sz val="7.5"/>
        <color indexed="63"/>
        <rFont val="Times New Roman"/>
        <family val="1"/>
        <charset val="204"/>
      </rPr>
      <t>РСНБ РК 2022</t>
    </r>
  </si>
  <si>
    <t>65</t>
  </si>
  <si>
    <r>
      <t xml:space="preserve">236-104-0103
</t>
    </r>
    <r>
      <rPr>
        <sz val="7.5"/>
        <color indexed="63"/>
        <rFont val="Times New Roman"/>
        <family val="1"/>
        <charset val="204"/>
      </rPr>
      <t>РСНБ РК 2022</t>
    </r>
  </si>
  <si>
    <t>66</t>
  </si>
  <si>
    <r>
      <t xml:space="preserve">236-203-0301
</t>
    </r>
    <r>
      <rPr>
        <sz val="7.5"/>
        <color indexed="63"/>
        <rFont val="Times New Roman"/>
        <family val="1"/>
        <charset val="204"/>
      </rPr>
      <t>РСНБ РК 2022</t>
    </r>
  </si>
  <si>
    <t>67</t>
  </si>
  <si>
    <r>
      <t xml:space="preserve">236-101-0107
</t>
    </r>
    <r>
      <rPr>
        <sz val="7.5"/>
        <color indexed="63"/>
        <rFont val="Times New Roman"/>
        <family val="1"/>
        <charset val="204"/>
      </rPr>
      <t>РСНБ РК 2022</t>
    </r>
  </si>
  <si>
    <t>68</t>
  </si>
  <si>
    <r>
      <t xml:space="preserve">236-104-0102
</t>
    </r>
    <r>
      <rPr>
        <sz val="7.5"/>
        <color indexed="63"/>
        <rFont val="Times New Roman"/>
        <family val="1"/>
        <charset val="204"/>
      </rPr>
      <t>РСНБ РК 2022</t>
    </r>
  </si>
  <si>
    <t>69</t>
  </si>
  <si>
    <r>
      <t xml:space="preserve">217-605-0104
</t>
    </r>
    <r>
      <rPr>
        <sz val="7.5"/>
        <color indexed="63"/>
        <rFont val="Times New Roman"/>
        <family val="1"/>
        <charset val="204"/>
      </rPr>
      <t>РСНБ РК 2022</t>
    </r>
  </si>
  <si>
    <t>70</t>
  </si>
  <si>
    <r>
      <t xml:space="preserve">236-201-0101
</t>
    </r>
    <r>
      <rPr>
        <sz val="7.5"/>
        <color indexed="63"/>
        <rFont val="Times New Roman"/>
        <family val="1"/>
        <charset val="204"/>
      </rPr>
      <t>РСНБ РК 2022</t>
    </r>
  </si>
  <si>
    <t>71</t>
  </si>
  <si>
    <r>
      <t xml:space="preserve">261-107-0914
</t>
    </r>
    <r>
      <rPr>
        <sz val="7.5"/>
        <color indexed="63"/>
        <rFont val="Times New Roman"/>
        <family val="1"/>
        <charset val="204"/>
      </rPr>
      <t>РСНБ РК 2022</t>
    </r>
  </si>
  <si>
    <t>72</t>
  </si>
  <si>
    <r>
      <t xml:space="preserve">261-102-0131
</t>
    </r>
    <r>
      <rPr>
        <sz val="7.5"/>
        <color indexed="63"/>
        <rFont val="Times New Roman"/>
        <family val="1"/>
        <charset val="204"/>
      </rPr>
      <t>РСНБ РК 2022</t>
    </r>
  </si>
  <si>
    <t>73</t>
  </si>
  <si>
    <r>
      <t xml:space="preserve">261-107-0968
</t>
    </r>
    <r>
      <rPr>
        <sz val="7.5"/>
        <color indexed="63"/>
        <rFont val="Times New Roman"/>
        <family val="1"/>
        <charset val="204"/>
      </rPr>
      <t>РСНБ РК 2022</t>
    </r>
  </si>
  <si>
    <t>74</t>
  </si>
  <si>
    <r>
      <t xml:space="preserve">261-201-0361
</t>
    </r>
    <r>
      <rPr>
        <sz val="7.5"/>
        <color indexed="63"/>
        <rFont val="Times New Roman"/>
        <family val="1"/>
        <charset val="204"/>
      </rPr>
      <t>РСНБ РК 2022</t>
    </r>
  </si>
  <si>
    <t>75</t>
  </si>
  <si>
    <r>
      <t xml:space="preserve">261-107-0458
</t>
    </r>
    <r>
      <rPr>
        <sz val="7.5"/>
        <color indexed="63"/>
        <rFont val="Times New Roman"/>
        <family val="1"/>
        <charset val="204"/>
      </rPr>
      <t>РСНБ РК 2022</t>
    </r>
  </si>
  <si>
    <t>76</t>
  </si>
  <si>
    <r>
      <t xml:space="preserve">216-103-0101
</t>
    </r>
    <r>
      <rPr>
        <sz val="7.5"/>
        <color indexed="63"/>
        <rFont val="Times New Roman"/>
        <family val="1"/>
        <charset val="204"/>
      </rPr>
      <t>РСНБ РК 2022</t>
    </r>
  </si>
  <si>
    <t>77</t>
  </si>
  <si>
    <r>
      <t xml:space="preserve">261-107-0450
</t>
    </r>
    <r>
      <rPr>
        <sz val="7.5"/>
        <color indexed="63"/>
        <rFont val="Times New Roman"/>
        <family val="1"/>
        <charset val="204"/>
      </rPr>
      <t>РСНБ РК 2022</t>
    </r>
  </si>
  <si>
    <t>ИТОГО СТРОИТЕЛЬНЫЕ МАТЕРИАЛЫ И КОНСТРУКЦИИ (ПО СМЕТЕ)</t>
  </si>
  <si>
    <t>ОБОРУДОВАНИЕ, МЕБЕЛЬ И ИНВЕНТАРЬ (ПОСТАВКА ПОДРЯДЧИКА)</t>
  </si>
  <si>
    <t>ОБОРУДОВАНИЕ, МЕБЕЛЬ И ИНВЕНТАРЬ (ПОСТАВКА ПОДРЯДЧИКА) (ЗАТРАТ 100,0% ПРИ ПОРОГЕ 80%)</t>
  </si>
  <si>
    <t>Т Ценовая экспертиза №263-2023 от 29.03.2023г #НДЦС РК 8.04-07-2022, изм. и доп. Вып. 1 п.3.7, к=0,963</t>
  </si>
  <si>
    <t>Радиолокационный комплекс охраны периметра и акваторий "Радескан-КОРТ Х500-360" 1. Комплект РЛС "Радескан-Х"(500/360)с программным обеспечением; 2. Биспектральная сетевая PTZ-камера AXIS Q8742-LE 3.Комплект монтажных частей (крепление камеры к опоре "КОРТ "Радескан"); 4.кабель соединительный - 20 м; 5. контейнер-чемодан транспортный защитный, модель 10840 -1 шт.; 6.руководство по эксплуатации ЮСДП.425148.009 РЭ- 1компл.;7. паспорт ЮСДП.425148.009 ПС -1 компл., тренога -1шт. и другое.</t>
  </si>
  <si>
    <t>ИТОГО ОБОРУДОВАНИЕ, МЕБЕЛЬ И ИНВЕНТАРЬ (ПОСТАВКА ПОДРЯДЧИКА) (ПО СМЕТЕ)</t>
  </si>
  <si>
    <t>ИТОГО ПРЯМЫЕ ЗАТРАТЫ (по смете)</t>
  </si>
  <si>
    <t>Накладные расходы (по смете)</t>
  </si>
  <si>
    <t>ИТОГО С НАКЛАДНЫМИ РАСХОДАМИ</t>
  </si>
  <si>
    <t>Сметная прибыль (по смете)</t>
  </si>
  <si>
    <t>ИТОГО ПО ЛОКАЛЬНОМУ РЕСУРСНОМУ СМЕТНОМУ РАСЧЕТУ</t>
  </si>
  <si>
    <t>ГН ОССС</t>
  </si>
  <si>
    <t>Резерв средств  на непредвиденные работы, 2%</t>
  </si>
  <si>
    <t>СМЕТНАЯ СТОИМОСТЬ В ТЕКУЩЕМ УРОВНЕ ЦЕН</t>
  </si>
  <si>
    <t>НДЦС РК 8.04-07-2022 Индекс стоимости для строительства, табл. 2</t>
  </si>
  <si>
    <t>СМЕТНАЯ СТОИМОСТЬ В ЦЕНАХ 2023 г. К=1,079</t>
  </si>
  <si>
    <t>Решения Правительства</t>
  </si>
  <si>
    <t>НДС (12%)</t>
  </si>
  <si>
    <t xml:space="preserve">СТОИМОСТЬ СТРОИТЕЛЬСТВА </t>
  </si>
  <si>
    <t>Сметная стоимость с НДС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</si>
</sst>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23"/>
      <name val="Times New Roman"/>
      <family val="1"/>
      <charset val="204"/>
    </font>
    <font>
      <sz val="10"/>
      <name val="Times New Roman Cyr"/>
      <family val="1"/>
      <charset val="204"/>
    </font>
    <font>
      <sz val="9"/>
      <name val="Lucida Console"/>
      <family val="3"/>
      <charset val="204"/>
    </font>
    <font>
      <sz val="10"/>
      <name val="Courier New"/>
      <family val="3"/>
      <charset val="204"/>
    </font>
    <font>
      <vertAlign val="superscript"/>
      <sz val="10"/>
      <name val="Courier New"/>
      <family val="3"/>
      <charset val="204"/>
    </font>
    <font>
      <sz val="9"/>
      <name val="Times New Roman Cyr"/>
      <family val="1"/>
      <charset val="204"/>
    </font>
    <font>
      <sz val="9"/>
      <color rgb="FF80808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3"/>
      <name val="Times New Roman Cyr"/>
      <charset val="204"/>
    </font>
    <font>
      <sz val="11"/>
      <name val="Times New Roman Cyr"/>
      <family val="1"/>
      <charset val="204"/>
    </font>
    <font>
      <i/>
      <sz val="11"/>
      <color rgb="FF808080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i/>
      <sz val="9"/>
      <color rgb="FF808080"/>
      <name val="Times New Roman Cyr"/>
      <charset val="204"/>
    </font>
    <font>
      <sz val="8"/>
      <color rgb="FF800080"/>
      <name val="Tahoma"/>
      <family val="2"/>
      <charset val="204"/>
    </font>
    <font>
      <sz val="8"/>
      <color rgb="FF003300"/>
      <name val="Tahoma"/>
      <family val="2"/>
      <charset val="204"/>
    </font>
    <font>
      <sz val="7.5"/>
      <color rgb="FFFFFFFF"/>
      <name val="Tahoma"/>
      <family val="2"/>
      <charset val="204"/>
    </font>
    <font>
      <sz val="7.5"/>
      <color rgb="FF80808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7.5"/>
      <color rgb="FF000080"/>
      <name val="Tahoma"/>
      <family val="2"/>
      <charset val="204"/>
    </font>
    <font>
      <b/>
      <sz val="7.5"/>
      <color rgb="FF800080"/>
      <name val="Tahoma"/>
      <family val="2"/>
      <charset val="204"/>
    </font>
    <font>
      <b/>
      <vertAlign val="superscript"/>
      <sz val="9"/>
      <name val="Times New Roman Cyr"/>
      <family val="1"/>
      <charset val="204"/>
    </font>
    <font>
      <vertAlign val="superscript"/>
      <sz val="8"/>
      <color indexed="18"/>
      <name val="Tahoma"/>
      <family val="2"/>
      <charset val="204"/>
    </font>
    <font>
      <sz val="9"/>
      <color rgb="FF333333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7.5"/>
      <color indexed="63"/>
      <name val="Times New Roman"/>
      <family val="1"/>
      <charset val="204"/>
    </font>
    <font>
      <sz val="10"/>
      <color rgb="FF333333"/>
      <name val="Arial Cyr"/>
      <family val="2"/>
      <charset val="204"/>
    </font>
    <font>
      <sz val="10"/>
      <color rgb="FF808080"/>
      <name val="Times New Roman"/>
      <family val="1"/>
      <charset val="204"/>
    </font>
    <font>
      <b/>
      <sz val="10"/>
      <name val="Arial Cyr"/>
      <family val="2"/>
      <charset val="204"/>
    </font>
    <font>
      <i/>
      <sz val="10"/>
      <color rgb="FF333333"/>
      <name val="Times New Roman"/>
      <family val="1"/>
      <charset val="204"/>
    </font>
    <font>
      <sz val="9"/>
      <color rgb="FF808080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vertAlign val="superscript"/>
      <sz val="10"/>
      <color indexed="63"/>
      <name val="Times New Roman"/>
      <family val="1"/>
      <charset val="204"/>
    </font>
    <font>
      <vertAlign val="superscript"/>
      <sz val="10"/>
      <color indexed="2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C1C1"/>
      </patternFill>
    </fill>
    <fill>
      <patternFill patternType="solid">
        <fgColor theme="0"/>
        <bgColor rgb="FFFFFFC1"/>
      </patternFill>
    </fill>
    <fill>
      <patternFill patternType="solid">
        <fgColor theme="0"/>
        <bgColor rgb="FFC1FFC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indexed="64"/>
      </top>
      <bottom style="hair">
        <color rgb="FFC0C0C0"/>
      </bottom>
      <diagonal/>
    </border>
    <border>
      <left/>
      <right style="hair">
        <color rgb="FFC0C0C0"/>
      </right>
      <top style="thin">
        <color indexed="64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/>
      <bottom style="hair">
        <color rgb="FFCCCCCC"/>
      </bottom>
      <diagonal/>
    </border>
    <border>
      <left/>
      <right/>
      <top style="hair">
        <color rgb="FFCCCCCC"/>
      </top>
      <bottom/>
      <diagonal/>
    </border>
    <border>
      <left/>
      <right/>
      <top/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rgb="FFCCCCCC"/>
      </bottom>
      <diagonal/>
    </border>
    <border>
      <left/>
      <right style="thin">
        <color rgb="FF000000"/>
      </right>
      <top/>
      <bottom style="hair">
        <color rgb="FFCCCCCC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hair">
        <color rgb="FFCCCC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CCCCCC"/>
      </left>
      <right/>
      <top style="thin">
        <color indexed="64"/>
      </top>
      <bottom style="thin">
        <color rgb="FFCCCCCC"/>
      </bottom>
      <diagonal/>
    </border>
    <border>
      <left/>
      <right/>
      <top style="thin">
        <color indexed="64"/>
      </top>
      <bottom style="thin">
        <color rgb="FFCCCCCC"/>
      </bottom>
      <diagonal/>
    </border>
    <border>
      <left/>
      <right style="hair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/>
      <diagonal/>
    </border>
    <border>
      <left/>
      <right style="hair">
        <color rgb="FFCCCCCC"/>
      </right>
      <top/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CCCCCC"/>
      </left>
      <right/>
      <top style="double">
        <color rgb="FFCCCCCC"/>
      </top>
      <bottom/>
      <diagonal/>
    </border>
    <border>
      <left/>
      <right/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 style="hair">
        <color rgb="FFCCCCCC"/>
      </bottom>
      <diagonal/>
    </border>
    <border>
      <left style="hair">
        <color rgb="FFCCCCCC"/>
      </left>
      <right/>
      <top/>
      <bottom style="hair">
        <color rgb="FFCCCCCC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333333"/>
      </top>
      <bottom style="hair">
        <color rgb="FF333333"/>
      </bottom>
      <diagonal/>
    </border>
    <border>
      <left/>
      <right style="hair">
        <color rgb="FF000000"/>
      </right>
      <top style="hair">
        <color rgb="FF333333"/>
      </top>
      <bottom style="hair">
        <color rgb="FF333333"/>
      </bottom>
      <diagonal/>
    </border>
    <border>
      <left style="hair">
        <color indexed="64"/>
      </left>
      <right style="hair">
        <color indexed="64"/>
      </right>
      <top style="hair">
        <color rgb="FF808080"/>
      </top>
      <bottom style="hair">
        <color rgb="FF808080"/>
      </bottom>
      <diagonal/>
    </border>
    <border>
      <left/>
      <right style="hair">
        <color indexed="64"/>
      </right>
      <top style="hair">
        <color rgb="FF808080"/>
      </top>
      <bottom style="hair">
        <color rgb="FF80808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808080"/>
      </top>
      <bottom style="hair">
        <color rgb="FF000000"/>
      </bottom>
      <diagonal/>
    </border>
    <border>
      <left style="hair">
        <color rgb="FFCCCCCC"/>
      </left>
      <right/>
      <top style="hair">
        <color rgb="FFCCCCCC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33">
    <xf numFmtId="0" fontId="0" fillId="0" borderId="0" xfId="0"/>
    <xf numFmtId="0" fontId="31" fillId="2" borderId="0" xfId="1" applyFont="1" applyFill="1"/>
    <xf numFmtId="0" fontId="32" fillId="2" borderId="0" xfId="1" applyFont="1" applyFill="1" applyAlignment="1">
      <alignment horizontal="center"/>
    </xf>
    <xf numFmtId="0" fontId="1" fillId="2" borderId="0" xfId="1" applyFont="1" applyFill="1"/>
    <xf numFmtId="0" fontId="4" fillId="2" borderId="0" xfId="1" applyFont="1" applyFill="1" applyAlignment="1">
      <alignment vertical="top"/>
    </xf>
    <xf numFmtId="0" fontId="31" fillId="2" borderId="0" xfId="1" applyFont="1" applyFill="1" applyAlignment="1">
      <alignment horizontal="left" vertical="top" wrapText="1"/>
    </xf>
    <xf numFmtId="0" fontId="2" fillId="2" borderId="0" xfId="1" applyFont="1" applyFill="1"/>
    <xf numFmtId="0" fontId="4" fillId="2" borderId="0" xfId="1" applyFont="1" applyFill="1" applyAlignment="1">
      <alignment horizontal="right" vertical="top"/>
    </xf>
    <xf numFmtId="0" fontId="33" fillId="2" borderId="0" xfId="1" applyFont="1" applyFill="1" applyAlignment="1">
      <alignment horizontal="left" vertical="top"/>
    </xf>
    <xf numFmtId="0" fontId="34" fillId="2" borderId="0" xfId="1" applyFont="1" applyFill="1" applyAlignment="1">
      <alignment horizontal="left" vertical="top" wrapText="1"/>
    </xf>
    <xf numFmtId="0" fontId="31" fillId="2" borderId="0" xfId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31" fillId="2" borderId="10" xfId="1" applyFont="1" applyFill="1" applyBorder="1" applyAlignment="1">
      <alignment horizontal="left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horizontal="center"/>
    </xf>
    <xf numFmtId="0" fontId="6" fillId="2" borderId="47" xfId="1" applyFont="1" applyFill="1" applyBorder="1" applyAlignment="1">
      <alignment horizontal="center"/>
    </xf>
    <xf numFmtId="0" fontId="6" fillId="2" borderId="48" xfId="1" applyFont="1" applyFill="1" applyBorder="1" applyAlignment="1">
      <alignment horizontal="center"/>
    </xf>
    <xf numFmtId="0" fontId="1" fillId="3" borderId="49" xfId="1" applyFont="1" applyFill="1" applyBorder="1" applyAlignment="1">
      <alignment vertical="top"/>
    </xf>
    <xf numFmtId="0" fontId="31" fillId="3" borderId="50" xfId="1" applyFont="1" applyFill="1" applyBorder="1" applyAlignment="1">
      <alignment horizontal="center" vertical="top"/>
    </xf>
    <xf numFmtId="0" fontId="35" fillId="3" borderId="50" xfId="1" applyFont="1" applyFill="1" applyBorder="1" applyAlignment="1">
      <alignment horizontal="center" vertical="top"/>
    </xf>
    <xf numFmtId="0" fontId="1" fillId="3" borderId="51" xfId="1" applyFont="1" applyFill="1" applyBorder="1" applyAlignment="1">
      <alignment horizontal="center" vertical="top"/>
    </xf>
    <xf numFmtId="0" fontId="1" fillId="3" borderId="52" xfId="1" applyFont="1" applyFill="1" applyBorder="1" applyAlignment="1">
      <alignment horizontal="center" vertical="top"/>
    </xf>
    <xf numFmtId="0" fontId="36" fillId="2" borderId="53" xfId="1" applyFont="1" applyFill="1" applyBorder="1" applyAlignment="1">
      <alignment horizontal="center" vertical="top"/>
    </xf>
    <xf numFmtId="0" fontId="36" fillId="2" borderId="54" xfId="1" applyFont="1" applyFill="1" applyBorder="1" applyAlignment="1">
      <alignment horizontal="center" vertical="top" wrapText="1"/>
    </xf>
    <xf numFmtId="0" fontId="36" fillId="2" borderId="54" xfId="1" applyFont="1" applyFill="1" applyBorder="1" applyAlignment="1">
      <alignment horizontal="left" vertical="top" wrapText="1"/>
    </xf>
    <xf numFmtId="165" fontId="36" fillId="2" borderId="54" xfId="1" applyNumberFormat="1" applyFont="1" applyFill="1" applyBorder="1" applyAlignment="1">
      <alignment horizontal="center" vertical="top"/>
    </xf>
    <xf numFmtId="2" fontId="36" fillId="2" borderId="54" xfId="1" applyNumberFormat="1" applyFont="1" applyFill="1" applyBorder="1" applyAlignment="1">
      <alignment horizontal="right" vertical="top"/>
    </xf>
    <xf numFmtId="0" fontId="38" fillId="2" borderId="0" xfId="1" applyFont="1" applyFill="1"/>
    <xf numFmtId="0" fontId="39" fillId="2" borderId="55" xfId="1" applyFont="1" applyFill="1" applyBorder="1" applyAlignment="1">
      <alignment horizontal="center" vertical="top"/>
    </xf>
    <xf numFmtId="0" fontId="39" fillId="2" borderId="56" xfId="1" applyFont="1" applyFill="1" applyBorder="1" applyAlignment="1">
      <alignment horizontal="center" vertical="top" wrapText="1"/>
    </xf>
    <xf numFmtId="0" fontId="39" fillId="2" borderId="56" xfId="1" applyFont="1" applyFill="1" applyBorder="1" applyAlignment="1">
      <alignment horizontal="left" vertical="top" wrapText="1"/>
    </xf>
    <xf numFmtId="165" fontId="39" fillId="2" borderId="56" xfId="1" applyNumberFormat="1" applyFont="1" applyFill="1" applyBorder="1" applyAlignment="1">
      <alignment horizontal="center" vertical="top"/>
    </xf>
    <xf numFmtId="2" fontId="39" fillId="2" borderId="56" xfId="1" applyNumberFormat="1" applyFont="1" applyFill="1" applyBorder="1" applyAlignment="1">
      <alignment horizontal="right" vertical="top"/>
    </xf>
    <xf numFmtId="0" fontId="40" fillId="3" borderId="57" xfId="1" applyFont="1" applyFill="1" applyBorder="1" applyAlignment="1">
      <alignment vertical="top"/>
    </xf>
    <xf numFmtId="0" fontId="32" fillId="3" borderId="52" xfId="1" applyFont="1" applyFill="1" applyBorder="1" applyAlignment="1">
      <alignment horizontal="center" vertical="top"/>
    </xf>
    <xf numFmtId="0" fontId="32" fillId="3" borderId="52" xfId="1" applyFont="1" applyFill="1" applyBorder="1" applyAlignment="1">
      <alignment horizontal="left" vertical="top" wrapText="1"/>
    </xf>
    <xf numFmtId="0" fontId="32" fillId="3" borderId="52" xfId="1" applyFont="1" applyFill="1" applyBorder="1" applyAlignment="1">
      <alignment horizontal="center" vertical="top" wrapText="1"/>
    </xf>
    <xf numFmtId="0" fontId="32" fillId="3" borderId="52" xfId="1" applyFont="1" applyFill="1" applyBorder="1" applyAlignment="1">
      <alignment horizontal="right" vertical="top" wrapText="1"/>
    </xf>
    <xf numFmtId="0" fontId="1" fillId="2" borderId="58" xfId="1" applyFont="1" applyFill="1" applyBorder="1" applyAlignment="1">
      <alignment vertical="top"/>
    </xf>
    <xf numFmtId="0" fontId="31" fillId="2" borderId="59" xfId="1" applyFont="1" applyFill="1" applyBorder="1" applyAlignment="1">
      <alignment horizontal="center" vertical="top"/>
    </xf>
    <xf numFmtId="0" fontId="1" fillId="2" borderId="59" xfId="1" applyFont="1" applyFill="1" applyBorder="1" applyAlignment="1">
      <alignment vertical="top"/>
    </xf>
    <xf numFmtId="0" fontId="1" fillId="2" borderId="59" xfId="1" applyFont="1" applyFill="1" applyBorder="1" applyAlignment="1">
      <alignment vertical="top" wrapText="1"/>
    </xf>
    <xf numFmtId="165" fontId="1" fillId="2" borderId="59" xfId="1" applyNumberFormat="1" applyFont="1" applyFill="1" applyBorder="1" applyAlignment="1">
      <alignment vertical="top"/>
    </xf>
    <xf numFmtId="2" fontId="1" fillId="2" borderId="59" xfId="1" applyNumberFormat="1" applyFont="1" applyFill="1" applyBorder="1" applyAlignment="1">
      <alignment vertical="top"/>
    </xf>
    <xf numFmtId="2" fontId="1" fillId="2" borderId="60" xfId="1" applyNumberFormat="1" applyFont="1" applyFill="1" applyBorder="1" applyAlignment="1">
      <alignment vertical="top"/>
    </xf>
    <xf numFmtId="0" fontId="1" fillId="3" borderId="61" xfId="1" applyFont="1" applyFill="1" applyBorder="1" applyAlignment="1">
      <alignment horizontal="center" vertical="top"/>
    </xf>
    <xf numFmtId="0" fontId="1" fillId="3" borderId="62" xfId="1" applyFont="1" applyFill="1" applyBorder="1" applyAlignment="1">
      <alignment horizontal="center" vertical="top"/>
    </xf>
    <xf numFmtId="0" fontId="41" fillId="4" borderId="63" xfId="1" applyFont="1" applyFill="1" applyBorder="1" applyAlignment="1">
      <alignment horizontal="center" vertical="center"/>
    </xf>
    <xf numFmtId="0" fontId="41" fillId="4" borderId="51" xfId="1" applyFont="1" applyFill="1" applyBorder="1" applyAlignment="1">
      <alignment horizontal="center" vertical="center"/>
    </xf>
    <xf numFmtId="0" fontId="41" fillId="4" borderId="52" xfId="1" applyFont="1" applyFill="1" applyBorder="1" applyAlignment="1">
      <alignment horizontal="center" vertical="center"/>
    </xf>
    <xf numFmtId="2" fontId="36" fillId="4" borderId="54" xfId="1" applyNumberFormat="1" applyFont="1" applyFill="1" applyBorder="1" applyAlignment="1">
      <alignment horizontal="right" vertical="top"/>
    </xf>
    <xf numFmtId="0" fontId="42" fillId="2" borderId="64" xfId="1" applyFont="1" applyFill="1" applyBorder="1" applyAlignment="1">
      <alignment horizontal="center" vertical="top"/>
    </xf>
    <xf numFmtId="0" fontId="43" fillId="2" borderId="65" xfId="1" applyFont="1" applyFill="1" applyBorder="1" applyAlignment="1">
      <alignment horizontal="right" vertical="top" wrapText="1"/>
    </xf>
    <xf numFmtId="0" fontId="42" fillId="2" borderId="65" xfId="1" applyFont="1" applyFill="1" applyBorder="1" applyAlignment="1">
      <alignment horizontal="right" vertical="top" wrapText="1" indent="1"/>
    </xf>
    <xf numFmtId="0" fontId="42" fillId="2" borderId="66" xfId="1" applyFont="1" applyFill="1" applyBorder="1" applyAlignment="1">
      <alignment horizontal="right" vertical="top" wrapText="1"/>
    </xf>
    <xf numFmtId="0" fontId="42" fillId="2" borderId="66" xfId="1" applyFont="1" applyFill="1" applyBorder="1" applyAlignment="1">
      <alignment horizontal="right" vertical="top"/>
    </xf>
    <xf numFmtId="0" fontId="41" fillId="5" borderId="63" xfId="1" applyFont="1" applyFill="1" applyBorder="1" applyAlignment="1">
      <alignment horizontal="center" vertical="center"/>
    </xf>
    <xf numFmtId="0" fontId="41" fillId="5" borderId="51" xfId="1" applyFont="1" applyFill="1" applyBorder="1" applyAlignment="1">
      <alignment horizontal="center" vertical="center"/>
    </xf>
    <xf numFmtId="0" fontId="41" fillId="5" borderId="52" xfId="1" applyFont="1" applyFill="1" applyBorder="1" applyAlignment="1">
      <alignment horizontal="center" vertical="center"/>
    </xf>
    <xf numFmtId="2" fontId="36" fillId="5" borderId="54" xfId="1" applyNumberFormat="1" applyFont="1" applyFill="1" applyBorder="1" applyAlignment="1">
      <alignment horizontal="right" vertical="top"/>
    </xf>
    <xf numFmtId="0" fontId="41" fillId="6" borderId="63" xfId="1" applyFont="1" applyFill="1" applyBorder="1" applyAlignment="1">
      <alignment horizontal="center" vertical="center"/>
    </xf>
    <xf numFmtId="0" fontId="41" fillId="6" borderId="51" xfId="1" applyFont="1" applyFill="1" applyBorder="1" applyAlignment="1">
      <alignment horizontal="center" vertical="center"/>
    </xf>
    <xf numFmtId="0" fontId="41" fillId="6" borderId="52" xfId="1" applyFont="1" applyFill="1" applyBorder="1" applyAlignment="1">
      <alignment horizontal="center" vertical="center"/>
    </xf>
    <xf numFmtId="2" fontId="36" fillId="6" borderId="54" xfId="1" applyNumberFormat="1" applyFont="1" applyFill="1" applyBorder="1" applyAlignment="1">
      <alignment horizontal="right" vertical="top"/>
    </xf>
    <xf numFmtId="0" fontId="6" fillId="2" borderId="0" xfId="1" applyFont="1" applyFill="1" applyAlignment="1">
      <alignment vertical="top"/>
    </xf>
    <xf numFmtId="0" fontId="1" fillId="2" borderId="0" xfId="1" applyFont="1" applyFill="1" applyAlignment="1">
      <alignment vertical="top"/>
    </xf>
    <xf numFmtId="0" fontId="6" fillId="2" borderId="50" xfId="1" applyFont="1" applyFill="1" applyBorder="1" applyAlignment="1">
      <alignment vertical="top"/>
    </xf>
    <xf numFmtId="0" fontId="31" fillId="2" borderId="50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indent="2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center" vertical="top"/>
    </xf>
    <xf numFmtId="0" fontId="8" fillId="2" borderId="6" xfId="1" applyFont="1" applyFill="1" applyBorder="1" applyAlignment="1">
      <alignment horizontal="left" vertical="top" wrapText="1"/>
    </xf>
    <xf numFmtId="0" fontId="6" fillId="2" borderId="0" xfId="2" applyFont="1" applyFill="1" applyAlignment="1">
      <alignment vertical="top"/>
    </xf>
    <xf numFmtId="0" fontId="6" fillId="2" borderId="0" xfId="2" applyFont="1" applyFill="1" applyAlignment="1">
      <alignment horizontal="right" vertical="top"/>
    </xf>
    <xf numFmtId="0" fontId="6" fillId="2" borderId="0" xfId="2" applyFont="1" applyFill="1" applyAlignment="1"/>
    <xf numFmtId="0" fontId="6" fillId="2" borderId="0" xfId="2" applyFont="1" applyFill="1" applyAlignment="1">
      <alignment horizontal="right"/>
    </xf>
    <xf numFmtId="0" fontId="10" fillId="2" borderId="0" xfId="2" applyFont="1" applyFill="1" applyAlignment="1">
      <alignment vertical="top"/>
    </xf>
    <xf numFmtId="0" fontId="6" fillId="2" borderId="0" xfId="2" applyFont="1" applyFill="1" applyAlignment="1">
      <alignment horizontal="left" vertical="top" wrapText="1"/>
    </xf>
    <xf numFmtId="0" fontId="11" fillId="2" borderId="0" xfId="2" applyFont="1" applyFill="1" applyAlignment="1">
      <alignment horizontal="left" vertical="top"/>
    </xf>
    <xf numFmtId="0" fontId="12" fillId="2" borderId="0" xfId="2" applyFont="1" applyFill="1" applyAlignment="1">
      <alignment horizontal="left" vertical="top" wrapText="1"/>
    </xf>
    <xf numFmtId="0" fontId="13" fillId="2" borderId="0" xfId="2" applyFont="1" applyFill="1" applyAlignment="1">
      <alignment horizontal="center" vertical="top"/>
    </xf>
    <xf numFmtId="0" fontId="13" fillId="2" borderId="0" xfId="2" applyFont="1" applyFill="1" applyAlignment="1">
      <alignment horizontal="right" vertical="top"/>
    </xf>
    <xf numFmtId="0" fontId="14" fillId="2" borderId="0" xfId="2" applyFont="1" applyFill="1" applyAlignment="1">
      <alignment horizontal="left" vertical="top" wrapText="1"/>
    </xf>
    <xf numFmtId="0" fontId="15" fillId="2" borderId="0" xfId="2" applyFont="1" applyFill="1" applyAlignment="1">
      <alignment horizontal="center" vertical="top"/>
    </xf>
    <xf numFmtId="0" fontId="13" fillId="2" borderId="0" xfId="2" applyFont="1" applyFill="1" applyAlignment="1">
      <alignment vertical="top"/>
    </xf>
    <xf numFmtId="0" fontId="16" fillId="2" borderId="0" xfId="2" applyFont="1" applyFill="1" applyAlignment="1">
      <alignment horizontal="right" vertical="top"/>
    </xf>
    <xf numFmtId="0" fontId="16" fillId="2" borderId="7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center" vertical="top" wrapText="1"/>
    </xf>
    <xf numFmtId="0" fontId="6" fillId="2" borderId="0" xfId="2" applyFont="1" applyFill="1" applyAlignment="1">
      <alignment horizontal="left"/>
    </xf>
    <xf numFmtId="0" fontId="6" fillId="2" borderId="0" xfId="2" applyFont="1" applyFill="1"/>
    <xf numFmtId="0" fontId="6" fillId="2" borderId="9" xfId="2" applyFont="1" applyFill="1" applyBorder="1" applyAlignment="1">
      <alignment vertical="top"/>
    </xf>
    <xf numFmtId="0" fontId="6" fillId="2" borderId="9" xfId="2" applyFont="1" applyFill="1" applyBorder="1" applyAlignment="1">
      <alignment horizontal="center" vertical="top"/>
    </xf>
    <xf numFmtId="0" fontId="6" fillId="2" borderId="9" xfId="2" applyFont="1" applyFill="1" applyBorder="1" applyAlignment="1">
      <alignment horizontal="right" vertical="top"/>
    </xf>
    <xf numFmtId="0" fontId="6" fillId="2" borderId="10" xfId="2" applyFont="1" applyFill="1" applyBorder="1" applyAlignment="1">
      <alignment horizontal="left" vertical="top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10" fillId="3" borderId="16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0" fillId="3" borderId="17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10" fillId="3" borderId="21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10" fillId="3" borderId="22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18" fillId="3" borderId="23" xfId="2" applyFont="1" applyFill="1" applyBorder="1" applyAlignment="1">
      <alignment horizontal="center" vertical="center" wrapText="1"/>
    </xf>
    <xf numFmtId="0" fontId="18" fillId="3" borderId="20" xfId="2" applyFont="1" applyFill="1" applyBorder="1" applyAlignment="1">
      <alignment horizontal="center" vertical="center" wrapText="1"/>
    </xf>
    <xf numFmtId="0" fontId="18" fillId="3" borderId="24" xfId="2" applyFont="1" applyFill="1" applyBorder="1" applyAlignment="1">
      <alignment horizontal="center" vertical="center" wrapText="1"/>
    </xf>
    <xf numFmtId="0" fontId="18" fillId="3" borderId="15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/>
    </xf>
    <xf numFmtId="0" fontId="6" fillId="2" borderId="26" xfId="2" applyFont="1" applyFill="1" applyBorder="1" applyAlignment="1">
      <alignment horizontal="center"/>
    </xf>
    <xf numFmtId="0" fontId="6" fillId="2" borderId="27" xfId="2" applyFont="1" applyFill="1" applyBorder="1" applyAlignment="1">
      <alignment horizontal="center"/>
    </xf>
    <xf numFmtId="0" fontId="19" fillId="2" borderId="28" xfId="2" applyFont="1" applyFill="1" applyBorder="1" applyAlignment="1">
      <alignment horizontal="left" vertical="top" wrapText="1"/>
    </xf>
    <xf numFmtId="0" fontId="19" fillId="2" borderId="29" xfId="2" applyFont="1" applyFill="1" applyBorder="1" applyAlignment="1">
      <alignment horizontal="left" vertical="top" wrapText="1"/>
    </xf>
    <xf numFmtId="0" fontId="19" fillId="2" borderId="30" xfId="2" applyFont="1" applyFill="1" applyBorder="1" applyAlignment="1">
      <alignment horizontal="left" vertical="top" wrapText="1"/>
    </xf>
    <xf numFmtId="0" fontId="18" fillId="2" borderId="31" xfId="2" applyFont="1" applyFill="1" applyBorder="1" applyAlignment="1">
      <alignment horizontal="center" vertical="top" wrapText="1"/>
    </xf>
    <xf numFmtId="0" fontId="18" fillId="2" borderId="32" xfId="2" applyFont="1" applyFill="1" applyBorder="1" applyAlignment="1">
      <alignment horizontal="center" vertical="top" wrapText="1"/>
    </xf>
    <xf numFmtId="0" fontId="18" fillId="2" borderId="32" xfId="2" applyFont="1" applyFill="1" applyBorder="1" applyAlignment="1">
      <alignment horizontal="left" vertical="top" wrapText="1" indent="1"/>
    </xf>
    <xf numFmtId="0" fontId="18" fillId="2" borderId="32" xfId="2" applyFont="1" applyFill="1" applyBorder="1" applyAlignment="1">
      <alignment horizontal="center" wrapText="1"/>
    </xf>
    <xf numFmtId="0" fontId="18" fillId="2" borderId="8" xfId="2" applyFont="1" applyFill="1" applyBorder="1" applyAlignment="1">
      <alignment wrapText="1"/>
    </xf>
    <xf numFmtId="0" fontId="18" fillId="2" borderId="32" xfId="2" applyFont="1" applyFill="1" applyBorder="1" applyAlignment="1">
      <alignment horizontal="left" wrapText="1"/>
    </xf>
    <xf numFmtId="2" fontId="18" fillId="2" borderId="33" xfId="2" applyNumberFormat="1" applyFont="1" applyFill="1" applyBorder="1" applyAlignment="1">
      <alignment horizontal="right"/>
    </xf>
    <xf numFmtId="1" fontId="18" fillId="2" borderId="33" xfId="2" applyNumberFormat="1" applyFont="1" applyFill="1" applyBorder="1" applyAlignment="1">
      <alignment horizontal="right"/>
    </xf>
    <xf numFmtId="1" fontId="18" fillId="2" borderId="32" xfId="2" applyNumberFormat="1" applyFont="1" applyFill="1" applyBorder="1" applyAlignment="1">
      <alignment horizontal="right"/>
    </xf>
    <xf numFmtId="0" fontId="19" fillId="2" borderId="0" xfId="2" applyFont="1" applyFill="1" applyAlignment="1">
      <alignment vertical="top"/>
    </xf>
    <xf numFmtId="0" fontId="18" fillId="2" borderId="34" xfId="2" applyFont="1" applyFill="1" applyBorder="1" applyAlignment="1">
      <alignment horizontal="center" vertical="top" wrapText="1"/>
    </xf>
    <xf numFmtId="0" fontId="18" fillId="2" borderId="35" xfId="2" applyFont="1" applyFill="1" applyBorder="1" applyAlignment="1">
      <alignment horizontal="center" vertical="top" wrapText="1"/>
    </xf>
    <xf numFmtId="0" fontId="20" fillId="2" borderId="35" xfId="2" applyFont="1" applyFill="1" applyBorder="1" applyAlignment="1">
      <alignment horizontal="left" vertical="top" wrapText="1" indent="1"/>
    </xf>
    <xf numFmtId="0" fontId="18" fillId="2" borderId="35" xfId="2" applyFont="1" applyFill="1" applyBorder="1" applyAlignment="1">
      <alignment vertical="top" wrapText="1"/>
    </xf>
    <xf numFmtId="0" fontId="18" fillId="2" borderId="0" xfId="2" applyFont="1" applyFill="1" applyAlignment="1">
      <alignment vertical="top" wrapText="1"/>
    </xf>
    <xf numFmtId="2" fontId="18" fillId="2" borderId="35" xfId="2" applyNumberFormat="1" applyFont="1" applyFill="1" applyBorder="1" applyAlignment="1">
      <alignment horizontal="right" vertical="top"/>
    </xf>
    <xf numFmtId="1" fontId="18" fillId="2" borderId="35" xfId="2" applyNumberFormat="1" applyFont="1" applyFill="1" applyBorder="1" applyAlignment="1">
      <alignment horizontal="right" vertical="top"/>
    </xf>
    <xf numFmtId="49" fontId="21" fillId="2" borderId="36" xfId="2" applyNumberFormat="1" applyFont="1" applyFill="1" applyBorder="1" applyAlignment="1">
      <alignment horizontal="center" vertical="top" wrapText="1"/>
    </xf>
    <xf numFmtId="0" fontId="21" fillId="2" borderId="33" xfId="2" applyFont="1" applyFill="1" applyBorder="1" applyAlignment="1">
      <alignment horizontal="center" vertical="top" wrapText="1"/>
    </xf>
    <xf numFmtId="0" fontId="21" fillId="2" borderId="33" xfId="2" applyFont="1" applyFill="1" applyBorder="1" applyAlignment="1">
      <alignment horizontal="left" vertical="top" wrapText="1"/>
    </xf>
    <xf numFmtId="0" fontId="21" fillId="2" borderId="33" xfId="2" applyFont="1" applyFill="1" applyBorder="1" applyAlignment="1">
      <alignment horizontal="right" vertical="top"/>
    </xf>
    <xf numFmtId="2" fontId="21" fillId="2" borderId="33" xfId="2" applyNumberFormat="1" applyFont="1" applyFill="1" applyBorder="1" applyAlignment="1">
      <alignment horizontal="right" vertical="top"/>
    </xf>
    <xf numFmtId="164" fontId="21" fillId="2" borderId="33" xfId="2" applyNumberFormat="1" applyFont="1" applyFill="1" applyBorder="1" applyAlignment="1">
      <alignment horizontal="right" vertical="top"/>
    </xf>
    <xf numFmtId="1" fontId="21" fillId="2" borderId="33" xfId="2" applyNumberFormat="1" applyFont="1" applyFill="1" applyBorder="1" applyAlignment="1">
      <alignment horizontal="right" vertical="top"/>
    </xf>
    <xf numFmtId="49" fontId="22" fillId="2" borderId="37" xfId="2" applyNumberFormat="1" applyFont="1" applyFill="1" applyBorder="1" applyAlignment="1">
      <alignment horizontal="center" vertical="top" wrapText="1"/>
    </xf>
    <xf numFmtId="0" fontId="22" fillId="2" borderId="38" xfId="2" applyFont="1" applyFill="1" applyBorder="1" applyAlignment="1">
      <alignment horizontal="center" vertical="top" wrapText="1"/>
    </xf>
    <xf numFmtId="0" fontId="22" fillId="2" borderId="38" xfId="2" applyFont="1" applyFill="1" applyBorder="1" applyAlignment="1">
      <alignment horizontal="left" vertical="top" wrapText="1"/>
    </xf>
    <xf numFmtId="0" fontId="22" fillId="2" borderId="38" xfId="2" applyFont="1" applyFill="1" applyBorder="1" applyAlignment="1">
      <alignment horizontal="right" vertical="top"/>
    </xf>
    <xf numFmtId="165" fontId="22" fillId="2" borderId="38" xfId="2" applyNumberFormat="1" applyFont="1" applyFill="1" applyBorder="1" applyAlignment="1">
      <alignment horizontal="right" vertical="top"/>
    </xf>
    <xf numFmtId="2" fontId="22" fillId="2" borderId="38" xfId="2" applyNumberFormat="1" applyFont="1" applyFill="1" applyBorder="1" applyAlignment="1">
      <alignment horizontal="right" vertical="top"/>
    </xf>
    <xf numFmtId="1" fontId="22" fillId="2" borderId="38" xfId="2" applyNumberFormat="1" applyFont="1" applyFill="1" applyBorder="1" applyAlignment="1">
      <alignment horizontal="right" vertical="top"/>
    </xf>
    <xf numFmtId="2" fontId="21" fillId="2" borderId="38" xfId="2" applyNumberFormat="1" applyFont="1" applyFill="1" applyBorder="1" applyAlignment="1">
      <alignment horizontal="right" vertical="top"/>
    </xf>
    <xf numFmtId="49" fontId="23" fillId="2" borderId="37" xfId="2" applyNumberFormat="1" applyFont="1" applyFill="1" applyBorder="1" applyAlignment="1">
      <alignment horizontal="center" vertical="top" wrapText="1"/>
    </xf>
    <xf numFmtId="0" fontId="24" fillId="2" borderId="38" xfId="2" applyFont="1" applyFill="1" applyBorder="1" applyAlignment="1">
      <alignment horizontal="center" vertical="top" wrapText="1"/>
    </xf>
    <xf numFmtId="0" fontId="24" fillId="2" borderId="38" xfId="2" applyFont="1" applyFill="1" applyBorder="1" applyAlignment="1">
      <alignment horizontal="right" vertical="top" wrapText="1" indent="1"/>
    </xf>
    <xf numFmtId="0" fontId="24" fillId="2" borderId="38" xfId="2" applyFont="1" applyFill="1" applyBorder="1" applyAlignment="1">
      <alignment horizontal="right" vertical="top" wrapText="1"/>
    </xf>
    <xf numFmtId="0" fontId="24" fillId="2" borderId="38" xfId="2" applyFont="1" applyFill="1" applyBorder="1" applyAlignment="1">
      <alignment horizontal="right" vertical="top"/>
    </xf>
    <xf numFmtId="165" fontId="24" fillId="2" borderId="38" xfId="2" applyNumberFormat="1" applyFont="1" applyFill="1" applyBorder="1" applyAlignment="1">
      <alignment horizontal="right" vertical="top"/>
    </xf>
    <xf numFmtId="2" fontId="24" fillId="2" borderId="38" xfId="2" applyNumberFormat="1" applyFont="1" applyFill="1" applyBorder="1" applyAlignment="1">
      <alignment horizontal="right" vertical="top"/>
    </xf>
    <xf numFmtId="1" fontId="24" fillId="2" borderId="38" xfId="2" applyNumberFormat="1" applyFont="1" applyFill="1" applyBorder="1" applyAlignment="1">
      <alignment horizontal="right" vertical="top"/>
    </xf>
    <xf numFmtId="49" fontId="25" fillId="2" borderId="37" xfId="2" applyNumberFormat="1" applyFont="1" applyFill="1" applyBorder="1" applyAlignment="1">
      <alignment horizontal="center" vertical="top" wrapText="1"/>
    </xf>
    <xf numFmtId="0" fontId="25" fillId="2" borderId="38" xfId="2" applyFont="1" applyFill="1" applyBorder="1" applyAlignment="1">
      <alignment horizontal="center" vertical="top" wrapText="1"/>
    </xf>
    <xf numFmtId="0" fontId="25" fillId="2" borderId="38" xfId="2" applyFont="1" applyFill="1" applyBorder="1" applyAlignment="1">
      <alignment horizontal="left" vertical="top" wrapText="1"/>
    </xf>
    <xf numFmtId="0" fontId="25" fillId="2" borderId="38" xfId="2" applyFont="1" applyFill="1" applyBorder="1" applyAlignment="1">
      <alignment horizontal="right" vertical="top"/>
    </xf>
    <xf numFmtId="2" fontId="25" fillId="2" borderId="38" xfId="2" applyNumberFormat="1" applyFont="1" applyFill="1" applyBorder="1" applyAlignment="1">
      <alignment horizontal="right" vertical="top"/>
    </xf>
    <xf numFmtId="164" fontId="25" fillId="2" borderId="38" xfId="2" applyNumberFormat="1" applyFont="1" applyFill="1" applyBorder="1" applyAlignment="1">
      <alignment horizontal="right" vertical="top"/>
    </xf>
    <xf numFmtId="1" fontId="25" fillId="2" borderId="38" xfId="2" applyNumberFormat="1" applyFont="1" applyFill="1" applyBorder="1" applyAlignment="1">
      <alignment horizontal="right" vertical="top"/>
    </xf>
    <xf numFmtId="0" fontId="6" fillId="2" borderId="39" xfId="2" applyFont="1" applyFill="1" applyBorder="1" applyAlignment="1">
      <alignment horizontal="left" vertical="top" wrapText="1"/>
    </xf>
    <xf numFmtId="0" fontId="6" fillId="2" borderId="40" xfId="2" applyFont="1" applyFill="1" applyBorder="1" applyAlignment="1">
      <alignment horizontal="left" vertical="top" wrapText="1"/>
    </xf>
    <xf numFmtId="0" fontId="19" fillId="2" borderId="40" xfId="2" applyFont="1" applyFill="1" applyBorder="1" applyAlignment="1">
      <alignment horizontal="left" vertical="top" wrapText="1"/>
    </xf>
    <xf numFmtId="0" fontId="6" fillId="2" borderId="33" xfId="2" applyFont="1" applyFill="1" applyBorder="1" applyAlignment="1">
      <alignment horizontal="left" vertical="top" wrapText="1"/>
    </xf>
    <xf numFmtId="49" fontId="26" fillId="2" borderId="37" xfId="2" applyNumberFormat="1" applyFont="1" applyFill="1" applyBorder="1" applyAlignment="1">
      <alignment horizontal="right" vertical="top" wrapText="1"/>
    </xf>
    <xf numFmtId="0" fontId="26" fillId="2" borderId="38" xfId="2" applyFont="1" applyFill="1" applyBorder="1" applyAlignment="1">
      <alignment horizontal="right" vertical="top" wrapText="1"/>
    </xf>
    <xf numFmtId="0" fontId="26" fillId="2" borderId="38" xfId="2" applyFont="1" applyFill="1" applyBorder="1" applyAlignment="1">
      <alignment horizontal="left" vertical="top" wrapText="1" indent="2"/>
    </xf>
    <xf numFmtId="0" fontId="26" fillId="2" borderId="38" xfId="2" applyFont="1" applyFill="1" applyBorder="1" applyAlignment="1">
      <alignment horizontal="right" vertical="top"/>
    </xf>
    <xf numFmtId="2" fontId="26" fillId="2" borderId="38" xfId="2" applyNumberFormat="1" applyFont="1" applyFill="1" applyBorder="1" applyAlignment="1">
      <alignment horizontal="right" vertical="top"/>
    </xf>
    <xf numFmtId="164" fontId="26" fillId="2" borderId="38" xfId="2" applyNumberFormat="1" applyFont="1" applyFill="1" applyBorder="1" applyAlignment="1">
      <alignment horizontal="right" vertical="top"/>
    </xf>
    <xf numFmtId="1" fontId="26" fillId="2" borderId="38" xfId="2" applyNumberFormat="1" applyFont="1" applyFill="1" applyBorder="1" applyAlignment="1">
      <alignment horizontal="right" vertical="top"/>
    </xf>
    <xf numFmtId="2" fontId="27" fillId="2" borderId="38" xfId="2" applyNumberFormat="1" applyFont="1" applyFill="1" applyBorder="1" applyAlignment="1">
      <alignment horizontal="right" vertical="top"/>
    </xf>
    <xf numFmtId="0" fontId="18" fillId="3" borderId="41" xfId="2" applyFont="1" applyFill="1" applyBorder="1" applyAlignment="1">
      <alignment horizontal="center" vertical="top" wrapText="1"/>
    </xf>
    <xf numFmtId="0" fontId="18" fillId="3" borderId="42" xfId="2" applyFont="1" applyFill="1" applyBorder="1" applyAlignment="1">
      <alignment horizontal="center" vertical="top" wrapText="1"/>
    </xf>
    <xf numFmtId="0" fontId="18" fillId="3" borderId="43" xfId="2" applyFont="1" applyFill="1" applyBorder="1" applyAlignment="1">
      <alignment vertical="top" wrapText="1"/>
    </xf>
    <xf numFmtId="0" fontId="18" fillId="2" borderId="43" xfId="2" applyFont="1" applyFill="1" applyBorder="1" applyAlignment="1">
      <alignment horizontal="center" wrapText="1"/>
    </xf>
    <xf numFmtId="0" fontId="18" fillId="2" borderId="42" xfId="2" applyFont="1" applyFill="1" applyBorder="1" applyAlignment="1">
      <alignment horizontal="right" wrapText="1"/>
    </xf>
    <xf numFmtId="0" fontId="18" fillId="2" borderId="43" xfId="2" applyFont="1" applyFill="1" applyBorder="1" applyAlignment="1">
      <alignment wrapText="1"/>
    </xf>
    <xf numFmtId="2" fontId="18" fillId="2" borderId="44" xfId="2" applyNumberFormat="1" applyFont="1" applyFill="1" applyBorder="1" applyAlignment="1">
      <alignment horizontal="right"/>
    </xf>
    <xf numFmtId="1" fontId="18" fillId="2" borderId="44" xfId="2" applyNumberFormat="1" applyFont="1" applyFill="1" applyBorder="1" applyAlignment="1">
      <alignment horizontal="right"/>
    </xf>
    <xf numFmtId="1" fontId="18" fillId="2" borderId="43" xfId="2" applyNumberFormat="1" applyFont="1" applyFill="1" applyBorder="1" applyAlignment="1">
      <alignment horizontal="right"/>
    </xf>
    <xf numFmtId="0" fontId="18" fillId="3" borderId="45" xfId="2" applyFont="1" applyFill="1" applyBorder="1" applyAlignment="1">
      <alignment horizontal="center" vertical="top" wrapText="1"/>
    </xf>
    <xf numFmtId="0" fontId="18" fillId="3" borderId="7" xfId="2" applyFont="1" applyFill="1" applyBorder="1" applyAlignment="1">
      <alignment horizontal="center" vertical="top" wrapText="1"/>
    </xf>
    <xf numFmtId="0" fontId="30" fillId="3" borderId="38" xfId="2" applyFont="1" applyFill="1" applyBorder="1" applyAlignment="1">
      <alignment horizontal="left" vertical="top" wrapText="1" indent="2"/>
    </xf>
    <xf numFmtId="0" fontId="18" fillId="2" borderId="38" xfId="2" applyFont="1" applyFill="1" applyBorder="1" applyAlignment="1">
      <alignment vertical="top" wrapText="1"/>
    </xf>
    <xf numFmtId="0" fontId="18" fillId="2" borderId="7" xfId="2" applyFont="1" applyFill="1" applyBorder="1" applyAlignment="1">
      <alignment vertical="top" wrapText="1"/>
    </xf>
    <xf numFmtId="2" fontId="18" fillId="2" borderId="38" xfId="2" applyNumberFormat="1" applyFont="1" applyFill="1" applyBorder="1" applyAlignment="1">
      <alignment horizontal="right" vertical="top"/>
    </xf>
    <xf numFmtId="1" fontId="18" fillId="2" borderId="38" xfId="2" applyNumberFormat="1" applyFont="1" applyFill="1" applyBorder="1" applyAlignment="1">
      <alignment horizontal="right" vertical="top"/>
    </xf>
    <xf numFmtId="0" fontId="10" fillId="3" borderId="39" xfId="2" applyFont="1" applyFill="1" applyBorder="1" applyAlignment="1">
      <alignment horizontal="center" vertical="top" wrapText="1"/>
    </xf>
    <xf numFmtId="0" fontId="10" fillId="3" borderId="40" xfId="2" applyFont="1" applyFill="1" applyBorder="1" applyAlignment="1">
      <alignment horizontal="left" vertical="top" wrapText="1"/>
    </xf>
    <xf numFmtId="0" fontId="10" fillId="3" borderId="33" xfId="2" applyFont="1" applyFill="1" applyBorder="1" applyAlignment="1">
      <alignment horizontal="left" vertical="top" wrapText="1"/>
    </xf>
    <xf numFmtId="0" fontId="10" fillId="3" borderId="33" xfId="2" applyFont="1" applyFill="1" applyBorder="1" applyAlignment="1">
      <alignment horizontal="center" vertical="top" wrapText="1"/>
    </xf>
    <xf numFmtId="0" fontId="10" fillId="3" borderId="40" xfId="2" applyFont="1" applyFill="1" applyBorder="1" applyAlignment="1">
      <alignment horizontal="center" vertical="top" wrapText="1"/>
    </xf>
    <xf numFmtId="0" fontId="18" fillId="3" borderId="33" xfId="2" applyFont="1" applyFill="1" applyBorder="1" applyAlignment="1">
      <alignment horizontal="center" vertical="top" wrapText="1"/>
    </xf>
    <xf numFmtId="0" fontId="18" fillId="3" borderId="33" xfId="2" applyFont="1" applyFill="1" applyBorder="1" applyAlignment="1">
      <alignment horizontal="right" vertical="top" wrapText="1"/>
    </xf>
    <xf numFmtId="1" fontId="18" fillId="3" borderId="33" xfId="2" applyNumberFormat="1" applyFont="1" applyFill="1" applyBorder="1" applyAlignment="1">
      <alignment horizontal="right" vertical="top" wrapText="1"/>
    </xf>
    <xf numFmtId="0" fontId="6" fillId="2" borderId="8" xfId="2" applyFont="1" applyFill="1" applyBorder="1" applyAlignment="1">
      <alignment horizontal="left" vertical="top"/>
    </xf>
    <xf numFmtId="0" fontId="6" fillId="2" borderId="7" xfId="2" applyFont="1" applyFill="1" applyBorder="1" applyAlignment="1">
      <alignment vertical="top"/>
    </xf>
    <xf numFmtId="0" fontId="6" fillId="2" borderId="7" xfId="2" applyFont="1" applyFill="1" applyBorder="1" applyAlignment="1">
      <alignment horizontal="left" vertical="top" wrapText="1"/>
    </xf>
    <xf numFmtId="0" fontId="6" fillId="2" borderId="7" xfId="2" applyFont="1" applyFill="1" applyBorder="1" applyAlignment="1">
      <alignment horizontal="left" vertical="top" wrapText="1"/>
    </xf>
    <xf numFmtId="0" fontId="6" fillId="2" borderId="7" xfId="2" applyFont="1" applyFill="1" applyBorder="1" applyAlignment="1">
      <alignment horizontal="left" wrapText="1"/>
    </xf>
    <xf numFmtId="0" fontId="10" fillId="3" borderId="67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left" vertical="top" wrapText="1"/>
    </xf>
    <xf numFmtId="0" fontId="10" fillId="3" borderId="32" xfId="2" applyFont="1" applyFill="1" applyBorder="1" applyAlignment="1">
      <alignment horizontal="left" vertical="top" wrapText="1"/>
    </xf>
    <xf numFmtId="0" fontId="10" fillId="3" borderId="3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8" fillId="3" borderId="32" xfId="2" applyFont="1" applyFill="1" applyBorder="1" applyAlignment="1">
      <alignment horizontal="center" vertical="top" wrapText="1"/>
    </xf>
    <xf numFmtId="0" fontId="18" fillId="3" borderId="32" xfId="2" applyFont="1" applyFill="1" applyBorder="1" applyAlignment="1">
      <alignment horizontal="right" vertical="top" wrapText="1"/>
    </xf>
    <xf numFmtId="1" fontId="18" fillId="3" borderId="32" xfId="2" applyNumberFormat="1" applyFont="1" applyFill="1" applyBorder="1" applyAlignment="1">
      <alignment horizontal="right" vertical="top" wrapText="1"/>
    </xf>
    <xf numFmtId="0" fontId="6" fillId="2" borderId="1" xfId="2" applyFont="1" applyFill="1" applyBorder="1" applyAlignment="1">
      <alignment horizontal="left" vertical="top"/>
    </xf>
    <xf numFmtId="0" fontId="6" fillId="2" borderId="1" xfId="2" applyFont="1" applyFill="1" applyBorder="1" applyAlignment="1">
      <alignment vertical="top"/>
    </xf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1" fontId="6" fillId="2" borderId="1" xfId="2" applyNumberFormat="1" applyFont="1" applyFill="1" applyBorder="1" applyAlignment="1">
      <alignment vertical="top"/>
    </xf>
    <xf numFmtId="1" fontId="6" fillId="2" borderId="1" xfId="2" applyNumberFormat="1" applyFont="1" applyFill="1" applyBorder="1"/>
    <xf numFmtId="1" fontId="6" fillId="2" borderId="0" xfId="2" applyNumberFormat="1" applyFont="1" applyFill="1"/>
    <xf numFmtId="164" fontId="6" fillId="2" borderId="9" xfId="2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5"/>
  <sheetViews>
    <sheetView showGridLines="0" workbookViewId="0">
      <selection activeCell="B20" sqref="B20"/>
    </sheetView>
  </sheetViews>
  <sheetFormatPr defaultRowHeight="12.75" x14ac:dyDescent="0.2"/>
  <cols>
    <col min="1" max="1" width="6.7109375" style="3" customWidth="1"/>
    <col min="2" max="2" width="155.7109375" style="3" customWidth="1"/>
    <col min="3" max="256" width="9.140625" style="3"/>
    <col min="257" max="257" width="6.7109375" style="3" customWidth="1"/>
    <col min="258" max="258" width="155.7109375" style="3" customWidth="1"/>
    <col min="259" max="512" width="9.140625" style="3"/>
    <col min="513" max="513" width="6.7109375" style="3" customWidth="1"/>
    <col min="514" max="514" width="155.7109375" style="3" customWidth="1"/>
    <col min="515" max="768" width="9.140625" style="3"/>
    <col min="769" max="769" width="6.7109375" style="3" customWidth="1"/>
    <col min="770" max="770" width="155.7109375" style="3" customWidth="1"/>
    <col min="771" max="1024" width="9.140625" style="3"/>
    <col min="1025" max="1025" width="6.7109375" style="3" customWidth="1"/>
    <col min="1026" max="1026" width="155.7109375" style="3" customWidth="1"/>
    <col min="1027" max="1280" width="9.140625" style="3"/>
    <col min="1281" max="1281" width="6.7109375" style="3" customWidth="1"/>
    <col min="1282" max="1282" width="155.7109375" style="3" customWidth="1"/>
    <col min="1283" max="1536" width="9.140625" style="3"/>
    <col min="1537" max="1537" width="6.7109375" style="3" customWidth="1"/>
    <col min="1538" max="1538" width="155.7109375" style="3" customWidth="1"/>
    <col min="1539" max="1792" width="9.140625" style="3"/>
    <col min="1793" max="1793" width="6.7109375" style="3" customWidth="1"/>
    <col min="1794" max="1794" width="155.7109375" style="3" customWidth="1"/>
    <col min="1795" max="2048" width="9.140625" style="3"/>
    <col min="2049" max="2049" width="6.7109375" style="3" customWidth="1"/>
    <col min="2050" max="2050" width="155.7109375" style="3" customWidth="1"/>
    <col min="2051" max="2304" width="9.140625" style="3"/>
    <col min="2305" max="2305" width="6.7109375" style="3" customWidth="1"/>
    <col min="2306" max="2306" width="155.7109375" style="3" customWidth="1"/>
    <col min="2307" max="2560" width="9.140625" style="3"/>
    <col min="2561" max="2561" width="6.7109375" style="3" customWidth="1"/>
    <col min="2562" max="2562" width="155.7109375" style="3" customWidth="1"/>
    <col min="2563" max="2816" width="9.140625" style="3"/>
    <col min="2817" max="2817" width="6.7109375" style="3" customWidth="1"/>
    <col min="2818" max="2818" width="155.7109375" style="3" customWidth="1"/>
    <col min="2819" max="3072" width="9.140625" style="3"/>
    <col min="3073" max="3073" width="6.7109375" style="3" customWidth="1"/>
    <col min="3074" max="3074" width="155.7109375" style="3" customWidth="1"/>
    <col min="3075" max="3328" width="9.140625" style="3"/>
    <col min="3329" max="3329" width="6.7109375" style="3" customWidth="1"/>
    <col min="3330" max="3330" width="155.7109375" style="3" customWidth="1"/>
    <col min="3331" max="3584" width="9.140625" style="3"/>
    <col min="3585" max="3585" width="6.7109375" style="3" customWidth="1"/>
    <col min="3586" max="3586" width="155.7109375" style="3" customWidth="1"/>
    <col min="3587" max="3840" width="9.140625" style="3"/>
    <col min="3841" max="3841" width="6.7109375" style="3" customWidth="1"/>
    <col min="3842" max="3842" width="155.7109375" style="3" customWidth="1"/>
    <col min="3843" max="4096" width="9.140625" style="3"/>
    <col min="4097" max="4097" width="6.7109375" style="3" customWidth="1"/>
    <col min="4098" max="4098" width="155.7109375" style="3" customWidth="1"/>
    <col min="4099" max="4352" width="9.140625" style="3"/>
    <col min="4353" max="4353" width="6.7109375" style="3" customWidth="1"/>
    <col min="4354" max="4354" width="155.7109375" style="3" customWidth="1"/>
    <col min="4355" max="4608" width="9.140625" style="3"/>
    <col min="4609" max="4609" width="6.7109375" style="3" customWidth="1"/>
    <col min="4610" max="4610" width="155.7109375" style="3" customWidth="1"/>
    <col min="4611" max="4864" width="9.140625" style="3"/>
    <col min="4865" max="4865" width="6.7109375" style="3" customWidth="1"/>
    <col min="4866" max="4866" width="155.7109375" style="3" customWidth="1"/>
    <col min="4867" max="5120" width="9.140625" style="3"/>
    <col min="5121" max="5121" width="6.7109375" style="3" customWidth="1"/>
    <col min="5122" max="5122" width="155.7109375" style="3" customWidth="1"/>
    <col min="5123" max="5376" width="9.140625" style="3"/>
    <col min="5377" max="5377" width="6.7109375" style="3" customWidth="1"/>
    <col min="5378" max="5378" width="155.7109375" style="3" customWidth="1"/>
    <col min="5379" max="5632" width="9.140625" style="3"/>
    <col min="5633" max="5633" width="6.7109375" style="3" customWidth="1"/>
    <col min="5634" max="5634" width="155.7109375" style="3" customWidth="1"/>
    <col min="5635" max="5888" width="9.140625" style="3"/>
    <col min="5889" max="5889" width="6.7109375" style="3" customWidth="1"/>
    <col min="5890" max="5890" width="155.7109375" style="3" customWidth="1"/>
    <col min="5891" max="6144" width="9.140625" style="3"/>
    <col min="6145" max="6145" width="6.7109375" style="3" customWidth="1"/>
    <col min="6146" max="6146" width="155.7109375" style="3" customWidth="1"/>
    <col min="6147" max="6400" width="9.140625" style="3"/>
    <col min="6401" max="6401" width="6.7109375" style="3" customWidth="1"/>
    <col min="6402" max="6402" width="155.7109375" style="3" customWidth="1"/>
    <col min="6403" max="6656" width="9.140625" style="3"/>
    <col min="6657" max="6657" width="6.7109375" style="3" customWidth="1"/>
    <col min="6658" max="6658" width="155.7109375" style="3" customWidth="1"/>
    <col min="6659" max="6912" width="9.140625" style="3"/>
    <col min="6913" max="6913" width="6.7109375" style="3" customWidth="1"/>
    <col min="6914" max="6914" width="155.7109375" style="3" customWidth="1"/>
    <col min="6915" max="7168" width="9.140625" style="3"/>
    <col min="7169" max="7169" width="6.7109375" style="3" customWidth="1"/>
    <col min="7170" max="7170" width="155.7109375" style="3" customWidth="1"/>
    <col min="7171" max="7424" width="9.140625" style="3"/>
    <col min="7425" max="7425" width="6.7109375" style="3" customWidth="1"/>
    <col min="7426" max="7426" width="155.7109375" style="3" customWidth="1"/>
    <col min="7427" max="7680" width="9.140625" style="3"/>
    <col min="7681" max="7681" width="6.7109375" style="3" customWidth="1"/>
    <col min="7682" max="7682" width="155.7109375" style="3" customWidth="1"/>
    <col min="7683" max="7936" width="9.140625" style="3"/>
    <col min="7937" max="7937" width="6.7109375" style="3" customWidth="1"/>
    <col min="7938" max="7938" width="155.7109375" style="3" customWidth="1"/>
    <col min="7939" max="8192" width="9.140625" style="3"/>
    <col min="8193" max="8193" width="6.7109375" style="3" customWidth="1"/>
    <col min="8194" max="8194" width="155.7109375" style="3" customWidth="1"/>
    <col min="8195" max="8448" width="9.140625" style="3"/>
    <col min="8449" max="8449" width="6.7109375" style="3" customWidth="1"/>
    <col min="8450" max="8450" width="155.7109375" style="3" customWidth="1"/>
    <col min="8451" max="8704" width="9.140625" style="3"/>
    <col min="8705" max="8705" width="6.7109375" style="3" customWidth="1"/>
    <col min="8706" max="8706" width="155.7109375" style="3" customWidth="1"/>
    <col min="8707" max="8960" width="9.140625" style="3"/>
    <col min="8961" max="8961" width="6.7109375" style="3" customWidth="1"/>
    <col min="8962" max="8962" width="155.7109375" style="3" customWidth="1"/>
    <col min="8963" max="9216" width="9.140625" style="3"/>
    <col min="9217" max="9217" width="6.7109375" style="3" customWidth="1"/>
    <col min="9218" max="9218" width="155.7109375" style="3" customWidth="1"/>
    <col min="9219" max="9472" width="9.140625" style="3"/>
    <col min="9473" max="9473" width="6.7109375" style="3" customWidth="1"/>
    <col min="9474" max="9474" width="155.7109375" style="3" customWidth="1"/>
    <col min="9475" max="9728" width="9.140625" style="3"/>
    <col min="9729" max="9729" width="6.7109375" style="3" customWidth="1"/>
    <col min="9730" max="9730" width="155.7109375" style="3" customWidth="1"/>
    <col min="9731" max="9984" width="9.140625" style="3"/>
    <col min="9985" max="9985" width="6.7109375" style="3" customWidth="1"/>
    <col min="9986" max="9986" width="155.7109375" style="3" customWidth="1"/>
    <col min="9987" max="10240" width="9.140625" style="3"/>
    <col min="10241" max="10241" width="6.7109375" style="3" customWidth="1"/>
    <col min="10242" max="10242" width="155.7109375" style="3" customWidth="1"/>
    <col min="10243" max="10496" width="9.140625" style="3"/>
    <col min="10497" max="10497" width="6.7109375" style="3" customWidth="1"/>
    <col min="10498" max="10498" width="155.7109375" style="3" customWidth="1"/>
    <col min="10499" max="10752" width="9.140625" style="3"/>
    <col min="10753" max="10753" width="6.7109375" style="3" customWidth="1"/>
    <col min="10754" max="10754" width="155.7109375" style="3" customWidth="1"/>
    <col min="10755" max="11008" width="9.140625" style="3"/>
    <col min="11009" max="11009" width="6.7109375" style="3" customWidth="1"/>
    <col min="11010" max="11010" width="155.7109375" style="3" customWidth="1"/>
    <col min="11011" max="11264" width="9.140625" style="3"/>
    <col min="11265" max="11265" width="6.7109375" style="3" customWidth="1"/>
    <col min="11266" max="11266" width="155.7109375" style="3" customWidth="1"/>
    <col min="11267" max="11520" width="9.140625" style="3"/>
    <col min="11521" max="11521" width="6.7109375" style="3" customWidth="1"/>
    <col min="11522" max="11522" width="155.7109375" style="3" customWidth="1"/>
    <col min="11523" max="11776" width="9.140625" style="3"/>
    <col min="11777" max="11777" width="6.7109375" style="3" customWidth="1"/>
    <col min="11778" max="11778" width="155.7109375" style="3" customWidth="1"/>
    <col min="11779" max="12032" width="9.140625" style="3"/>
    <col min="12033" max="12033" width="6.7109375" style="3" customWidth="1"/>
    <col min="12034" max="12034" width="155.7109375" style="3" customWidth="1"/>
    <col min="12035" max="12288" width="9.140625" style="3"/>
    <col min="12289" max="12289" width="6.7109375" style="3" customWidth="1"/>
    <col min="12290" max="12290" width="155.7109375" style="3" customWidth="1"/>
    <col min="12291" max="12544" width="9.140625" style="3"/>
    <col min="12545" max="12545" width="6.7109375" style="3" customWidth="1"/>
    <col min="12546" max="12546" width="155.7109375" style="3" customWidth="1"/>
    <col min="12547" max="12800" width="9.140625" style="3"/>
    <col min="12801" max="12801" width="6.7109375" style="3" customWidth="1"/>
    <col min="12802" max="12802" width="155.7109375" style="3" customWidth="1"/>
    <col min="12803" max="13056" width="9.140625" style="3"/>
    <col min="13057" max="13057" width="6.7109375" style="3" customWidth="1"/>
    <col min="13058" max="13058" width="155.7109375" style="3" customWidth="1"/>
    <col min="13059" max="13312" width="9.140625" style="3"/>
    <col min="13313" max="13313" width="6.7109375" style="3" customWidth="1"/>
    <col min="13314" max="13314" width="155.7109375" style="3" customWidth="1"/>
    <col min="13315" max="13568" width="9.140625" style="3"/>
    <col min="13569" max="13569" width="6.7109375" style="3" customWidth="1"/>
    <col min="13570" max="13570" width="155.7109375" style="3" customWidth="1"/>
    <col min="13571" max="13824" width="9.140625" style="3"/>
    <col min="13825" max="13825" width="6.7109375" style="3" customWidth="1"/>
    <col min="13826" max="13826" width="155.7109375" style="3" customWidth="1"/>
    <col min="13827" max="14080" width="9.140625" style="3"/>
    <col min="14081" max="14081" width="6.7109375" style="3" customWidth="1"/>
    <col min="14082" max="14082" width="155.7109375" style="3" customWidth="1"/>
    <col min="14083" max="14336" width="9.140625" style="3"/>
    <col min="14337" max="14337" width="6.7109375" style="3" customWidth="1"/>
    <col min="14338" max="14338" width="155.7109375" style="3" customWidth="1"/>
    <col min="14339" max="14592" width="9.140625" style="3"/>
    <col min="14593" max="14593" width="6.7109375" style="3" customWidth="1"/>
    <col min="14594" max="14594" width="155.7109375" style="3" customWidth="1"/>
    <col min="14595" max="14848" width="9.140625" style="3"/>
    <col min="14849" max="14849" width="6.7109375" style="3" customWidth="1"/>
    <col min="14850" max="14850" width="155.7109375" style="3" customWidth="1"/>
    <col min="14851" max="15104" width="9.140625" style="3"/>
    <col min="15105" max="15105" width="6.7109375" style="3" customWidth="1"/>
    <col min="15106" max="15106" width="155.7109375" style="3" customWidth="1"/>
    <col min="15107" max="15360" width="9.140625" style="3"/>
    <col min="15361" max="15361" width="6.7109375" style="3" customWidth="1"/>
    <col min="15362" max="15362" width="155.7109375" style="3" customWidth="1"/>
    <col min="15363" max="15616" width="9.140625" style="3"/>
    <col min="15617" max="15617" width="6.7109375" style="3" customWidth="1"/>
    <col min="15618" max="15618" width="155.7109375" style="3" customWidth="1"/>
    <col min="15619" max="15872" width="9.140625" style="3"/>
    <col min="15873" max="15873" width="6.7109375" style="3" customWidth="1"/>
    <col min="15874" max="15874" width="155.7109375" style="3" customWidth="1"/>
    <col min="15875" max="16128" width="9.140625" style="3"/>
    <col min="16129" max="16129" width="6.7109375" style="3" customWidth="1"/>
    <col min="16130" max="16130" width="155.7109375" style="3" customWidth="1"/>
    <col min="16131" max="16384" width="9.140625" style="3"/>
  </cols>
  <sheetData>
    <row r="1" spans="1:2" s="6" customFormat="1" ht="15.75" x14ac:dyDescent="0.2">
      <c r="B1" s="73" t="s">
        <v>0</v>
      </c>
    </row>
    <row r="2" spans="1:2" x14ac:dyDescent="0.2">
      <c r="A2" s="74" t="s">
        <v>1</v>
      </c>
      <c r="B2" s="75" t="s">
        <v>2</v>
      </c>
    </row>
    <row r="3" spans="1:2" x14ac:dyDescent="0.2">
      <c r="A3" s="76"/>
      <c r="B3" s="77"/>
    </row>
    <row r="4" spans="1:2" ht="13.5" x14ac:dyDescent="0.2">
      <c r="A4" s="78" t="s">
        <v>3</v>
      </c>
      <c r="B4" s="79" t="s">
        <v>4</v>
      </c>
    </row>
    <row r="5" spans="1:2" ht="27" x14ac:dyDescent="0.2">
      <c r="A5" s="78" t="s">
        <v>5</v>
      </c>
      <c r="B5" s="79" t="s">
        <v>6</v>
      </c>
    </row>
    <row r="6" spans="1:2" ht="27" x14ac:dyDescent="0.2">
      <c r="A6" s="78" t="s">
        <v>7</v>
      </c>
      <c r="B6" s="79" t="s">
        <v>8</v>
      </c>
    </row>
    <row r="7" spans="1:2" ht="40.5" x14ac:dyDescent="0.2">
      <c r="A7" s="78" t="s">
        <v>9</v>
      </c>
      <c r="B7" s="79" t="s">
        <v>10</v>
      </c>
    </row>
    <row r="8" spans="1:2" ht="13.5" x14ac:dyDescent="0.2">
      <c r="A8" s="78" t="s">
        <v>11</v>
      </c>
      <c r="B8" s="79" t="s">
        <v>12</v>
      </c>
    </row>
    <row r="9" spans="1:2" ht="13.5" x14ac:dyDescent="0.2">
      <c r="A9" s="78" t="s">
        <v>13</v>
      </c>
      <c r="B9" s="79" t="s">
        <v>14</v>
      </c>
    </row>
    <row r="10" spans="1:2" ht="13.5" x14ac:dyDescent="0.2">
      <c r="A10" s="78" t="s">
        <v>15</v>
      </c>
      <c r="B10" s="79" t="s">
        <v>16</v>
      </c>
    </row>
    <row r="11" spans="1:2" ht="13.5" x14ac:dyDescent="0.2">
      <c r="A11" s="78" t="s">
        <v>17</v>
      </c>
      <c r="B11" s="79" t="s">
        <v>18</v>
      </c>
    </row>
    <row r="12" spans="1:2" ht="13.5" x14ac:dyDescent="0.2">
      <c r="A12" s="78" t="s">
        <v>19</v>
      </c>
      <c r="B12" s="79" t="s">
        <v>20</v>
      </c>
    </row>
    <row r="13" spans="1:2" ht="13.5" x14ac:dyDescent="0.2">
      <c r="A13" s="78" t="s">
        <v>21</v>
      </c>
      <c r="B13" s="79" t="s">
        <v>22</v>
      </c>
    </row>
    <row r="14" spans="1:2" ht="13.5" x14ac:dyDescent="0.2">
      <c r="A14" s="78" t="s">
        <v>23</v>
      </c>
      <c r="B14" s="79" t="s">
        <v>24</v>
      </c>
    </row>
    <row r="15" spans="1:2" ht="13.5" x14ac:dyDescent="0.2">
      <c r="A15" s="78" t="s">
        <v>25</v>
      </c>
      <c r="B15" s="79" t="s">
        <v>26</v>
      </c>
    </row>
    <row r="16" spans="1:2" ht="13.5" x14ac:dyDescent="0.2">
      <c r="A16" s="78" t="s">
        <v>27</v>
      </c>
      <c r="B16" s="79" t="s">
        <v>28</v>
      </c>
    </row>
    <row r="17" spans="1:2" ht="67.5" x14ac:dyDescent="0.2">
      <c r="A17" s="78" t="s">
        <v>29</v>
      </c>
      <c r="B17" s="79" t="s">
        <v>30</v>
      </c>
    </row>
    <row r="18" spans="1:2" ht="13.5" x14ac:dyDescent="0.2">
      <c r="A18" s="78" t="s">
        <v>31</v>
      </c>
      <c r="B18" s="79" t="s">
        <v>32</v>
      </c>
    </row>
    <row r="19" spans="1:2" ht="13.5" x14ac:dyDescent="0.2">
      <c r="A19" s="78" t="s">
        <v>33</v>
      </c>
      <c r="B19" s="79" t="s">
        <v>34</v>
      </c>
    </row>
    <row r="20" spans="1:2" ht="27" x14ac:dyDescent="0.2">
      <c r="A20" s="78" t="s">
        <v>35</v>
      </c>
      <c r="B20" s="79" t="s">
        <v>36</v>
      </c>
    </row>
    <row r="21" spans="1:2" ht="13.5" x14ac:dyDescent="0.2">
      <c r="A21" s="78" t="s">
        <v>37</v>
      </c>
      <c r="B21" s="79" t="s">
        <v>38</v>
      </c>
    </row>
    <row r="22" spans="1:2" ht="13.5" x14ac:dyDescent="0.2">
      <c r="A22" s="78" t="s">
        <v>39</v>
      </c>
      <c r="B22" s="79" t="s">
        <v>40</v>
      </c>
    </row>
    <row r="23" spans="1:2" ht="13.5" x14ac:dyDescent="0.2">
      <c r="A23" s="78" t="s">
        <v>41</v>
      </c>
      <c r="B23" s="79" t="s">
        <v>42</v>
      </c>
    </row>
    <row r="24" spans="1:2" ht="13.5" x14ac:dyDescent="0.2">
      <c r="A24" s="78" t="s">
        <v>43</v>
      </c>
      <c r="B24" s="79" t="s">
        <v>44</v>
      </c>
    </row>
    <row r="25" spans="1:2" ht="13.5" x14ac:dyDescent="0.2">
      <c r="A25" s="78" t="s">
        <v>45</v>
      </c>
      <c r="B25" s="79" t="s">
        <v>34</v>
      </c>
    </row>
    <row r="26" spans="1:2" ht="13.5" x14ac:dyDescent="0.2">
      <c r="A26" s="78" t="s">
        <v>46</v>
      </c>
      <c r="B26" s="79" t="s">
        <v>47</v>
      </c>
    </row>
    <row r="27" spans="1:2" ht="13.5" x14ac:dyDescent="0.2">
      <c r="A27" s="78" t="s">
        <v>48</v>
      </c>
      <c r="B27" s="79" t="s">
        <v>34</v>
      </c>
    </row>
    <row r="28" spans="1:2" ht="13.5" x14ac:dyDescent="0.2">
      <c r="A28" s="78" t="s">
        <v>49</v>
      </c>
      <c r="B28" s="79" t="s">
        <v>50</v>
      </c>
    </row>
    <row r="29" spans="1:2" ht="13.5" x14ac:dyDescent="0.2">
      <c r="A29" s="78" t="s">
        <v>51</v>
      </c>
      <c r="B29" s="79" t="s">
        <v>52</v>
      </c>
    </row>
    <row r="30" spans="1:2" ht="13.5" x14ac:dyDescent="0.2">
      <c r="A30" s="78" t="s">
        <v>53</v>
      </c>
      <c r="B30" s="79" t="s">
        <v>54</v>
      </c>
    </row>
    <row r="31" spans="1:2" ht="13.5" x14ac:dyDescent="0.2">
      <c r="A31" s="78" t="s">
        <v>55</v>
      </c>
      <c r="B31" s="79" t="s">
        <v>56</v>
      </c>
    </row>
    <row r="32" spans="1:2" ht="13.5" x14ac:dyDescent="0.2">
      <c r="A32" s="78" t="s">
        <v>57</v>
      </c>
      <c r="B32" s="79" t="s">
        <v>58</v>
      </c>
    </row>
    <row r="33" spans="1:2" ht="13.5" x14ac:dyDescent="0.2">
      <c r="A33" s="78" t="s">
        <v>59</v>
      </c>
      <c r="B33" s="79" t="s">
        <v>60</v>
      </c>
    </row>
    <row r="34" spans="1:2" ht="13.5" x14ac:dyDescent="0.2">
      <c r="A34" s="78" t="s">
        <v>61</v>
      </c>
      <c r="B34" s="79" t="s">
        <v>62</v>
      </c>
    </row>
    <row r="35" spans="1:2" ht="13.5" x14ac:dyDescent="0.2">
      <c r="A35" s="78" t="s">
        <v>63</v>
      </c>
      <c r="B35" s="79" t="s">
        <v>64</v>
      </c>
    </row>
    <row r="36" spans="1:2" ht="13.5" x14ac:dyDescent="0.2">
      <c r="A36" s="78" t="s">
        <v>65</v>
      </c>
      <c r="B36" s="79" t="s">
        <v>66</v>
      </c>
    </row>
    <row r="37" spans="1:2" ht="29.25" x14ac:dyDescent="0.2">
      <c r="A37" s="78" t="s">
        <v>67</v>
      </c>
      <c r="B37" s="79" t="s">
        <v>68</v>
      </c>
    </row>
    <row r="38" spans="1:2" ht="42.75" x14ac:dyDescent="0.2">
      <c r="A38" s="78" t="s">
        <v>69</v>
      </c>
      <c r="B38" s="79" t="s">
        <v>70</v>
      </c>
    </row>
    <row r="39" spans="1:2" ht="13.5" x14ac:dyDescent="0.2">
      <c r="A39" s="78" t="s">
        <v>71</v>
      </c>
      <c r="B39" s="79" t="s">
        <v>72</v>
      </c>
    </row>
    <row r="40" spans="1:2" ht="13.5" x14ac:dyDescent="0.2">
      <c r="A40" s="78" t="s">
        <v>73</v>
      </c>
      <c r="B40" s="79" t="s">
        <v>74</v>
      </c>
    </row>
    <row r="41" spans="1:2" ht="13.5" x14ac:dyDescent="0.2">
      <c r="A41" s="78" t="s">
        <v>75</v>
      </c>
      <c r="B41" s="79" t="s">
        <v>76</v>
      </c>
    </row>
    <row r="42" spans="1:2" ht="13.5" x14ac:dyDescent="0.2">
      <c r="A42" s="78" t="s">
        <v>77</v>
      </c>
      <c r="B42" s="79" t="s">
        <v>78</v>
      </c>
    </row>
    <row r="43" spans="1:2" ht="27" x14ac:dyDescent="0.2">
      <c r="A43" s="78" t="s">
        <v>79</v>
      </c>
      <c r="B43" s="79" t="s">
        <v>80</v>
      </c>
    </row>
    <row r="44" spans="1:2" ht="13.5" x14ac:dyDescent="0.2">
      <c r="A44" s="78" t="s">
        <v>81</v>
      </c>
      <c r="B44" s="79" t="s">
        <v>82</v>
      </c>
    </row>
    <row r="45" spans="1:2" ht="13.5" x14ac:dyDescent="0.2">
      <c r="A45" s="78" t="s">
        <v>83</v>
      </c>
      <c r="B45" s="79" t="s">
        <v>84</v>
      </c>
    </row>
    <row r="46" spans="1:2" ht="13.5" x14ac:dyDescent="0.2">
      <c r="A46" s="78" t="s">
        <v>85</v>
      </c>
      <c r="B46" s="79" t="s">
        <v>86</v>
      </c>
    </row>
    <row r="47" spans="1:2" ht="13.5" x14ac:dyDescent="0.2">
      <c r="A47" s="78" t="s">
        <v>87</v>
      </c>
      <c r="B47" s="79" t="s">
        <v>88</v>
      </c>
    </row>
    <row r="48" spans="1:2" ht="13.5" x14ac:dyDescent="0.2">
      <c r="A48" s="78" t="s">
        <v>89</v>
      </c>
      <c r="B48" s="79" t="s">
        <v>90</v>
      </c>
    </row>
    <row r="49" spans="1:2" ht="42.75" x14ac:dyDescent="0.2">
      <c r="A49" s="78" t="s">
        <v>91</v>
      </c>
      <c r="B49" s="79" t="s">
        <v>92</v>
      </c>
    </row>
    <row r="50" spans="1:2" ht="15.75" x14ac:dyDescent="0.2">
      <c r="A50" s="78" t="s">
        <v>93</v>
      </c>
      <c r="B50" s="79" t="s">
        <v>94</v>
      </c>
    </row>
    <row r="51" spans="1:2" ht="13.5" x14ac:dyDescent="0.2">
      <c r="A51" s="78" t="s">
        <v>95</v>
      </c>
      <c r="B51" s="79" t="s">
        <v>96</v>
      </c>
    </row>
    <row r="52" spans="1:2" ht="13.5" x14ac:dyDescent="0.2">
      <c r="A52" s="78" t="s">
        <v>97</v>
      </c>
      <c r="B52" s="79" t="s">
        <v>98</v>
      </c>
    </row>
    <row r="53" spans="1:2" ht="27" x14ac:dyDescent="0.2">
      <c r="A53" s="78" t="s">
        <v>99</v>
      </c>
      <c r="B53" s="79" t="s">
        <v>100</v>
      </c>
    </row>
    <row r="54" spans="1:2" ht="13.5" x14ac:dyDescent="0.2">
      <c r="A54" s="78" t="s">
        <v>101</v>
      </c>
      <c r="B54" s="79" t="s">
        <v>102</v>
      </c>
    </row>
    <row r="55" spans="1:2" ht="13.5" x14ac:dyDescent="0.2">
      <c r="A55" s="78" t="s">
        <v>103</v>
      </c>
      <c r="B55" s="79" t="s">
        <v>104</v>
      </c>
    </row>
    <row r="56" spans="1:2" ht="27" x14ac:dyDescent="0.2">
      <c r="A56" s="78" t="s">
        <v>105</v>
      </c>
      <c r="B56" s="79" t="s">
        <v>106</v>
      </c>
    </row>
    <row r="57" spans="1:2" ht="13.5" x14ac:dyDescent="0.2">
      <c r="A57" s="78" t="s">
        <v>107</v>
      </c>
      <c r="B57" s="79" t="s">
        <v>108</v>
      </c>
    </row>
    <row r="58" spans="1:2" ht="13.5" x14ac:dyDescent="0.2">
      <c r="A58" s="78" t="s">
        <v>109</v>
      </c>
      <c r="B58" s="79" t="s">
        <v>110</v>
      </c>
    </row>
    <row r="59" spans="1:2" ht="13.5" x14ac:dyDescent="0.2">
      <c r="A59" s="78" t="s">
        <v>111</v>
      </c>
      <c r="B59" s="79" t="s">
        <v>112</v>
      </c>
    </row>
    <row r="60" spans="1:2" ht="13.5" x14ac:dyDescent="0.2">
      <c r="A60" s="78" t="s">
        <v>113</v>
      </c>
      <c r="B60" s="79" t="s">
        <v>114</v>
      </c>
    </row>
    <row r="61" spans="1:2" ht="13.5" x14ac:dyDescent="0.2">
      <c r="A61" s="78" t="s">
        <v>115</v>
      </c>
      <c r="B61" s="79" t="s">
        <v>116</v>
      </c>
    </row>
    <row r="62" spans="1:2" ht="27" x14ac:dyDescent="0.2">
      <c r="A62" s="78" t="s">
        <v>117</v>
      </c>
      <c r="B62" s="79" t="s">
        <v>118</v>
      </c>
    </row>
    <row r="63" spans="1:2" ht="27" x14ac:dyDescent="0.2">
      <c r="A63" s="78" t="s">
        <v>119</v>
      </c>
      <c r="B63" s="79" t="s">
        <v>120</v>
      </c>
    </row>
    <row r="64" spans="1:2" ht="13.5" x14ac:dyDescent="0.2">
      <c r="A64" s="78" t="s">
        <v>121</v>
      </c>
      <c r="B64" s="79" t="s">
        <v>122</v>
      </c>
    </row>
    <row r="65" spans="1:2" ht="13.5" x14ac:dyDescent="0.2">
      <c r="A65" s="78" t="s">
        <v>123</v>
      </c>
      <c r="B65" s="79" t="s">
        <v>124</v>
      </c>
    </row>
  </sheetData>
  <mergeCells count="1">
    <mergeCell ref="A3:B3"/>
  </mergeCells>
  <pageMargins left="0.59" right="0.47" top="0.79" bottom="0.79" header="0.47" footer="0.47"/>
  <pageSetup paperSize="9" scale="85" fitToHeight="10000" orientation="landscape" horizontalDpi="300" verticalDpi="300"/>
  <headerFooter>
    <oddHeader>&amp;L&amp;"Times New Roman,обычный"Программный комплекс АВС (редакция 2023.3) &amp;C&amp;"Times New Roman,обычный"&amp;P</oddHeader>
    <oddFooter>&amp;C&amp;"Times New Roman,Обычный"Страниц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1"/>
  <sheetViews>
    <sheetView showGridLines="0" tabSelected="1" workbookViewId="0">
      <selection activeCell="N18" sqref="N18"/>
    </sheetView>
  </sheetViews>
  <sheetFormatPr defaultRowHeight="12.75" outlineLevelRow="2" outlineLevelCol="1" x14ac:dyDescent="0.2"/>
  <cols>
    <col min="1" max="1" width="5" style="97" customWidth="1"/>
    <col min="2" max="2" width="14.42578125" style="97" customWidth="1"/>
    <col min="3" max="3" width="45.42578125" style="97" customWidth="1"/>
    <col min="4" max="4" width="11" style="97" customWidth="1"/>
    <col min="5" max="5" width="9.28515625" style="97" customWidth="1" outlineLevel="1"/>
    <col min="6" max="6" width="9.28515625" style="97" customWidth="1"/>
    <col min="7" max="13" width="11" style="97" customWidth="1"/>
    <col min="14" max="256" width="9.140625" style="97"/>
    <col min="257" max="257" width="5" style="97" customWidth="1"/>
    <col min="258" max="258" width="14.42578125" style="97" customWidth="1"/>
    <col min="259" max="259" width="45.42578125" style="97" customWidth="1"/>
    <col min="260" max="260" width="11" style="97" customWidth="1"/>
    <col min="261" max="262" width="9.28515625" style="97" customWidth="1"/>
    <col min="263" max="269" width="11" style="97" customWidth="1"/>
    <col min="270" max="512" width="9.140625" style="97"/>
    <col min="513" max="513" width="5" style="97" customWidth="1"/>
    <col min="514" max="514" width="14.42578125" style="97" customWidth="1"/>
    <col min="515" max="515" width="45.42578125" style="97" customWidth="1"/>
    <col min="516" max="516" width="11" style="97" customWidth="1"/>
    <col min="517" max="518" width="9.28515625" style="97" customWidth="1"/>
    <col min="519" max="525" width="11" style="97" customWidth="1"/>
    <col min="526" max="768" width="9.140625" style="97"/>
    <col min="769" max="769" width="5" style="97" customWidth="1"/>
    <col min="770" max="770" width="14.42578125" style="97" customWidth="1"/>
    <col min="771" max="771" width="45.42578125" style="97" customWidth="1"/>
    <col min="772" max="772" width="11" style="97" customWidth="1"/>
    <col min="773" max="774" width="9.28515625" style="97" customWidth="1"/>
    <col min="775" max="781" width="11" style="97" customWidth="1"/>
    <col min="782" max="1024" width="9.140625" style="97"/>
    <col min="1025" max="1025" width="5" style="97" customWidth="1"/>
    <col min="1026" max="1026" width="14.42578125" style="97" customWidth="1"/>
    <col min="1027" max="1027" width="45.42578125" style="97" customWidth="1"/>
    <col min="1028" max="1028" width="11" style="97" customWidth="1"/>
    <col min="1029" max="1030" width="9.28515625" style="97" customWidth="1"/>
    <col min="1031" max="1037" width="11" style="97" customWidth="1"/>
    <col min="1038" max="1280" width="9.140625" style="97"/>
    <col min="1281" max="1281" width="5" style="97" customWidth="1"/>
    <col min="1282" max="1282" width="14.42578125" style="97" customWidth="1"/>
    <col min="1283" max="1283" width="45.42578125" style="97" customWidth="1"/>
    <col min="1284" max="1284" width="11" style="97" customWidth="1"/>
    <col min="1285" max="1286" width="9.28515625" style="97" customWidth="1"/>
    <col min="1287" max="1293" width="11" style="97" customWidth="1"/>
    <col min="1294" max="1536" width="9.140625" style="97"/>
    <col min="1537" max="1537" width="5" style="97" customWidth="1"/>
    <col min="1538" max="1538" width="14.42578125" style="97" customWidth="1"/>
    <col min="1539" max="1539" width="45.42578125" style="97" customWidth="1"/>
    <col min="1540" max="1540" width="11" style="97" customWidth="1"/>
    <col min="1541" max="1542" width="9.28515625" style="97" customWidth="1"/>
    <col min="1543" max="1549" width="11" style="97" customWidth="1"/>
    <col min="1550" max="1792" width="9.140625" style="97"/>
    <col min="1793" max="1793" width="5" style="97" customWidth="1"/>
    <col min="1794" max="1794" width="14.42578125" style="97" customWidth="1"/>
    <col min="1795" max="1795" width="45.42578125" style="97" customWidth="1"/>
    <col min="1796" max="1796" width="11" style="97" customWidth="1"/>
    <col min="1797" max="1798" width="9.28515625" style="97" customWidth="1"/>
    <col min="1799" max="1805" width="11" style="97" customWidth="1"/>
    <col min="1806" max="2048" width="9.140625" style="97"/>
    <col min="2049" max="2049" width="5" style="97" customWidth="1"/>
    <col min="2050" max="2050" width="14.42578125" style="97" customWidth="1"/>
    <col min="2051" max="2051" width="45.42578125" style="97" customWidth="1"/>
    <col min="2052" max="2052" width="11" style="97" customWidth="1"/>
    <col min="2053" max="2054" width="9.28515625" style="97" customWidth="1"/>
    <col min="2055" max="2061" width="11" style="97" customWidth="1"/>
    <col min="2062" max="2304" width="9.140625" style="97"/>
    <col min="2305" max="2305" width="5" style="97" customWidth="1"/>
    <col min="2306" max="2306" width="14.42578125" style="97" customWidth="1"/>
    <col min="2307" max="2307" width="45.42578125" style="97" customWidth="1"/>
    <col min="2308" max="2308" width="11" style="97" customWidth="1"/>
    <col min="2309" max="2310" width="9.28515625" style="97" customWidth="1"/>
    <col min="2311" max="2317" width="11" style="97" customWidth="1"/>
    <col min="2318" max="2560" width="9.140625" style="97"/>
    <col min="2561" max="2561" width="5" style="97" customWidth="1"/>
    <col min="2562" max="2562" width="14.42578125" style="97" customWidth="1"/>
    <col min="2563" max="2563" width="45.42578125" style="97" customWidth="1"/>
    <col min="2564" max="2564" width="11" style="97" customWidth="1"/>
    <col min="2565" max="2566" width="9.28515625" style="97" customWidth="1"/>
    <col min="2567" max="2573" width="11" style="97" customWidth="1"/>
    <col min="2574" max="2816" width="9.140625" style="97"/>
    <col min="2817" max="2817" width="5" style="97" customWidth="1"/>
    <col min="2818" max="2818" width="14.42578125" style="97" customWidth="1"/>
    <col min="2819" max="2819" width="45.42578125" style="97" customWidth="1"/>
    <col min="2820" max="2820" width="11" style="97" customWidth="1"/>
    <col min="2821" max="2822" width="9.28515625" style="97" customWidth="1"/>
    <col min="2823" max="2829" width="11" style="97" customWidth="1"/>
    <col min="2830" max="3072" width="9.140625" style="97"/>
    <col min="3073" max="3073" width="5" style="97" customWidth="1"/>
    <col min="3074" max="3074" width="14.42578125" style="97" customWidth="1"/>
    <col min="3075" max="3075" width="45.42578125" style="97" customWidth="1"/>
    <col min="3076" max="3076" width="11" style="97" customWidth="1"/>
    <col min="3077" max="3078" width="9.28515625" style="97" customWidth="1"/>
    <col min="3079" max="3085" width="11" style="97" customWidth="1"/>
    <col min="3086" max="3328" width="9.140625" style="97"/>
    <col min="3329" max="3329" width="5" style="97" customWidth="1"/>
    <col min="3330" max="3330" width="14.42578125" style="97" customWidth="1"/>
    <col min="3331" max="3331" width="45.42578125" style="97" customWidth="1"/>
    <col min="3332" max="3332" width="11" style="97" customWidth="1"/>
    <col min="3333" max="3334" width="9.28515625" style="97" customWidth="1"/>
    <col min="3335" max="3341" width="11" style="97" customWidth="1"/>
    <col min="3342" max="3584" width="9.140625" style="97"/>
    <col min="3585" max="3585" width="5" style="97" customWidth="1"/>
    <col min="3586" max="3586" width="14.42578125" style="97" customWidth="1"/>
    <col min="3587" max="3587" width="45.42578125" style="97" customWidth="1"/>
    <col min="3588" max="3588" width="11" style="97" customWidth="1"/>
    <col min="3589" max="3590" width="9.28515625" style="97" customWidth="1"/>
    <col min="3591" max="3597" width="11" style="97" customWidth="1"/>
    <col min="3598" max="3840" width="9.140625" style="97"/>
    <col min="3841" max="3841" width="5" style="97" customWidth="1"/>
    <col min="3842" max="3842" width="14.42578125" style="97" customWidth="1"/>
    <col min="3843" max="3843" width="45.42578125" style="97" customWidth="1"/>
    <col min="3844" max="3844" width="11" style="97" customWidth="1"/>
    <col min="3845" max="3846" width="9.28515625" style="97" customWidth="1"/>
    <col min="3847" max="3853" width="11" style="97" customWidth="1"/>
    <col min="3854" max="4096" width="9.140625" style="97"/>
    <col min="4097" max="4097" width="5" style="97" customWidth="1"/>
    <col min="4098" max="4098" width="14.42578125" style="97" customWidth="1"/>
    <col min="4099" max="4099" width="45.42578125" style="97" customWidth="1"/>
    <col min="4100" max="4100" width="11" style="97" customWidth="1"/>
    <col min="4101" max="4102" width="9.28515625" style="97" customWidth="1"/>
    <col min="4103" max="4109" width="11" style="97" customWidth="1"/>
    <col min="4110" max="4352" width="9.140625" style="97"/>
    <col min="4353" max="4353" width="5" style="97" customWidth="1"/>
    <col min="4354" max="4354" width="14.42578125" style="97" customWidth="1"/>
    <col min="4355" max="4355" width="45.42578125" style="97" customWidth="1"/>
    <col min="4356" max="4356" width="11" style="97" customWidth="1"/>
    <col min="4357" max="4358" width="9.28515625" style="97" customWidth="1"/>
    <col min="4359" max="4365" width="11" style="97" customWidth="1"/>
    <col min="4366" max="4608" width="9.140625" style="97"/>
    <col min="4609" max="4609" width="5" style="97" customWidth="1"/>
    <col min="4610" max="4610" width="14.42578125" style="97" customWidth="1"/>
    <col min="4611" max="4611" width="45.42578125" style="97" customWidth="1"/>
    <col min="4612" max="4612" width="11" style="97" customWidth="1"/>
    <col min="4613" max="4614" width="9.28515625" style="97" customWidth="1"/>
    <col min="4615" max="4621" width="11" style="97" customWidth="1"/>
    <col min="4622" max="4864" width="9.140625" style="97"/>
    <col min="4865" max="4865" width="5" style="97" customWidth="1"/>
    <col min="4866" max="4866" width="14.42578125" style="97" customWidth="1"/>
    <col min="4867" max="4867" width="45.42578125" style="97" customWidth="1"/>
    <col min="4868" max="4868" width="11" style="97" customWidth="1"/>
    <col min="4869" max="4870" width="9.28515625" style="97" customWidth="1"/>
    <col min="4871" max="4877" width="11" style="97" customWidth="1"/>
    <col min="4878" max="5120" width="9.140625" style="97"/>
    <col min="5121" max="5121" width="5" style="97" customWidth="1"/>
    <col min="5122" max="5122" width="14.42578125" style="97" customWidth="1"/>
    <col min="5123" max="5123" width="45.42578125" style="97" customWidth="1"/>
    <col min="5124" max="5124" width="11" style="97" customWidth="1"/>
    <col min="5125" max="5126" width="9.28515625" style="97" customWidth="1"/>
    <col min="5127" max="5133" width="11" style="97" customWidth="1"/>
    <col min="5134" max="5376" width="9.140625" style="97"/>
    <col min="5377" max="5377" width="5" style="97" customWidth="1"/>
    <col min="5378" max="5378" width="14.42578125" style="97" customWidth="1"/>
    <col min="5379" max="5379" width="45.42578125" style="97" customWidth="1"/>
    <col min="5380" max="5380" width="11" style="97" customWidth="1"/>
    <col min="5381" max="5382" width="9.28515625" style="97" customWidth="1"/>
    <col min="5383" max="5389" width="11" style="97" customWidth="1"/>
    <col min="5390" max="5632" width="9.140625" style="97"/>
    <col min="5633" max="5633" width="5" style="97" customWidth="1"/>
    <col min="5634" max="5634" width="14.42578125" style="97" customWidth="1"/>
    <col min="5635" max="5635" width="45.42578125" style="97" customWidth="1"/>
    <col min="5636" max="5636" width="11" style="97" customWidth="1"/>
    <col min="5637" max="5638" width="9.28515625" style="97" customWidth="1"/>
    <col min="5639" max="5645" width="11" style="97" customWidth="1"/>
    <col min="5646" max="5888" width="9.140625" style="97"/>
    <col min="5889" max="5889" width="5" style="97" customWidth="1"/>
    <col min="5890" max="5890" width="14.42578125" style="97" customWidth="1"/>
    <col min="5891" max="5891" width="45.42578125" style="97" customWidth="1"/>
    <col min="5892" max="5892" width="11" style="97" customWidth="1"/>
    <col min="5893" max="5894" width="9.28515625" style="97" customWidth="1"/>
    <col min="5895" max="5901" width="11" style="97" customWidth="1"/>
    <col min="5902" max="6144" width="9.140625" style="97"/>
    <col min="6145" max="6145" width="5" style="97" customWidth="1"/>
    <col min="6146" max="6146" width="14.42578125" style="97" customWidth="1"/>
    <col min="6147" max="6147" width="45.42578125" style="97" customWidth="1"/>
    <col min="6148" max="6148" width="11" style="97" customWidth="1"/>
    <col min="6149" max="6150" width="9.28515625" style="97" customWidth="1"/>
    <col min="6151" max="6157" width="11" style="97" customWidth="1"/>
    <col min="6158" max="6400" width="9.140625" style="97"/>
    <col min="6401" max="6401" width="5" style="97" customWidth="1"/>
    <col min="6402" max="6402" width="14.42578125" style="97" customWidth="1"/>
    <col min="6403" max="6403" width="45.42578125" style="97" customWidth="1"/>
    <col min="6404" max="6404" width="11" style="97" customWidth="1"/>
    <col min="6405" max="6406" width="9.28515625" style="97" customWidth="1"/>
    <col min="6407" max="6413" width="11" style="97" customWidth="1"/>
    <col min="6414" max="6656" width="9.140625" style="97"/>
    <col min="6657" max="6657" width="5" style="97" customWidth="1"/>
    <col min="6658" max="6658" width="14.42578125" style="97" customWidth="1"/>
    <col min="6659" max="6659" width="45.42578125" style="97" customWidth="1"/>
    <col min="6660" max="6660" width="11" style="97" customWidth="1"/>
    <col min="6661" max="6662" width="9.28515625" style="97" customWidth="1"/>
    <col min="6663" max="6669" width="11" style="97" customWidth="1"/>
    <col min="6670" max="6912" width="9.140625" style="97"/>
    <col min="6913" max="6913" width="5" style="97" customWidth="1"/>
    <col min="6914" max="6914" width="14.42578125" style="97" customWidth="1"/>
    <col min="6915" max="6915" width="45.42578125" style="97" customWidth="1"/>
    <col min="6916" max="6916" width="11" style="97" customWidth="1"/>
    <col min="6917" max="6918" width="9.28515625" style="97" customWidth="1"/>
    <col min="6919" max="6925" width="11" style="97" customWidth="1"/>
    <col min="6926" max="7168" width="9.140625" style="97"/>
    <col min="7169" max="7169" width="5" style="97" customWidth="1"/>
    <col min="7170" max="7170" width="14.42578125" style="97" customWidth="1"/>
    <col min="7171" max="7171" width="45.42578125" style="97" customWidth="1"/>
    <col min="7172" max="7172" width="11" style="97" customWidth="1"/>
    <col min="7173" max="7174" width="9.28515625" style="97" customWidth="1"/>
    <col min="7175" max="7181" width="11" style="97" customWidth="1"/>
    <col min="7182" max="7424" width="9.140625" style="97"/>
    <col min="7425" max="7425" width="5" style="97" customWidth="1"/>
    <col min="7426" max="7426" width="14.42578125" style="97" customWidth="1"/>
    <col min="7427" max="7427" width="45.42578125" style="97" customWidth="1"/>
    <col min="7428" max="7428" width="11" style="97" customWidth="1"/>
    <col min="7429" max="7430" width="9.28515625" style="97" customWidth="1"/>
    <col min="7431" max="7437" width="11" style="97" customWidth="1"/>
    <col min="7438" max="7680" width="9.140625" style="97"/>
    <col min="7681" max="7681" width="5" style="97" customWidth="1"/>
    <col min="7682" max="7682" width="14.42578125" style="97" customWidth="1"/>
    <col min="7683" max="7683" width="45.42578125" style="97" customWidth="1"/>
    <col min="7684" max="7684" width="11" style="97" customWidth="1"/>
    <col min="7685" max="7686" width="9.28515625" style="97" customWidth="1"/>
    <col min="7687" max="7693" width="11" style="97" customWidth="1"/>
    <col min="7694" max="7936" width="9.140625" style="97"/>
    <col min="7937" max="7937" width="5" style="97" customWidth="1"/>
    <col min="7938" max="7938" width="14.42578125" style="97" customWidth="1"/>
    <col min="7939" max="7939" width="45.42578125" style="97" customWidth="1"/>
    <col min="7940" max="7940" width="11" style="97" customWidth="1"/>
    <col min="7941" max="7942" width="9.28515625" style="97" customWidth="1"/>
    <col min="7943" max="7949" width="11" style="97" customWidth="1"/>
    <col min="7950" max="8192" width="9.140625" style="97"/>
    <col min="8193" max="8193" width="5" style="97" customWidth="1"/>
    <col min="8194" max="8194" width="14.42578125" style="97" customWidth="1"/>
    <col min="8195" max="8195" width="45.42578125" style="97" customWidth="1"/>
    <col min="8196" max="8196" width="11" style="97" customWidth="1"/>
    <col min="8197" max="8198" width="9.28515625" style="97" customWidth="1"/>
    <col min="8199" max="8205" width="11" style="97" customWidth="1"/>
    <col min="8206" max="8448" width="9.140625" style="97"/>
    <col min="8449" max="8449" width="5" style="97" customWidth="1"/>
    <col min="8450" max="8450" width="14.42578125" style="97" customWidth="1"/>
    <col min="8451" max="8451" width="45.42578125" style="97" customWidth="1"/>
    <col min="8452" max="8452" width="11" style="97" customWidth="1"/>
    <col min="8453" max="8454" width="9.28515625" style="97" customWidth="1"/>
    <col min="8455" max="8461" width="11" style="97" customWidth="1"/>
    <col min="8462" max="8704" width="9.140625" style="97"/>
    <col min="8705" max="8705" width="5" style="97" customWidth="1"/>
    <col min="8706" max="8706" width="14.42578125" style="97" customWidth="1"/>
    <col min="8707" max="8707" width="45.42578125" style="97" customWidth="1"/>
    <col min="8708" max="8708" width="11" style="97" customWidth="1"/>
    <col min="8709" max="8710" width="9.28515625" style="97" customWidth="1"/>
    <col min="8711" max="8717" width="11" style="97" customWidth="1"/>
    <col min="8718" max="8960" width="9.140625" style="97"/>
    <col min="8961" max="8961" width="5" style="97" customWidth="1"/>
    <col min="8962" max="8962" width="14.42578125" style="97" customWidth="1"/>
    <col min="8963" max="8963" width="45.42578125" style="97" customWidth="1"/>
    <col min="8964" max="8964" width="11" style="97" customWidth="1"/>
    <col min="8965" max="8966" width="9.28515625" style="97" customWidth="1"/>
    <col min="8967" max="8973" width="11" style="97" customWidth="1"/>
    <col min="8974" max="9216" width="9.140625" style="97"/>
    <col min="9217" max="9217" width="5" style="97" customWidth="1"/>
    <col min="9218" max="9218" width="14.42578125" style="97" customWidth="1"/>
    <col min="9219" max="9219" width="45.42578125" style="97" customWidth="1"/>
    <col min="9220" max="9220" width="11" style="97" customWidth="1"/>
    <col min="9221" max="9222" width="9.28515625" style="97" customWidth="1"/>
    <col min="9223" max="9229" width="11" style="97" customWidth="1"/>
    <col min="9230" max="9472" width="9.140625" style="97"/>
    <col min="9473" max="9473" width="5" style="97" customWidth="1"/>
    <col min="9474" max="9474" width="14.42578125" style="97" customWidth="1"/>
    <col min="9475" max="9475" width="45.42578125" style="97" customWidth="1"/>
    <col min="9476" max="9476" width="11" style="97" customWidth="1"/>
    <col min="9477" max="9478" width="9.28515625" style="97" customWidth="1"/>
    <col min="9479" max="9485" width="11" style="97" customWidth="1"/>
    <col min="9486" max="9728" width="9.140625" style="97"/>
    <col min="9729" max="9729" width="5" style="97" customWidth="1"/>
    <col min="9730" max="9730" width="14.42578125" style="97" customWidth="1"/>
    <col min="9731" max="9731" width="45.42578125" style="97" customWidth="1"/>
    <col min="9732" max="9732" width="11" style="97" customWidth="1"/>
    <col min="9733" max="9734" width="9.28515625" style="97" customWidth="1"/>
    <col min="9735" max="9741" width="11" style="97" customWidth="1"/>
    <col min="9742" max="9984" width="9.140625" style="97"/>
    <col min="9985" max="9985" width="5" style="97" customWidth="1"/>
    <col min="9986" max="9986" width="14.42578125" style="97" customWidth="1"/>
    <col min="9987" max="9987" width="45.42578125" style="97" customWidth="1"/>
    <col min="9988" max="9988" width="11" style="97" customWidth="1"/>
    <col min="9989" max="9990" width="9.28515625" style="97" customWidth="1"/>
    <col min="9991" max="9997" width="11" style="97" customWidth="1"/>
    <col min="9998" max="10240" width="9.140625" style="97"/>
    <col min="10241" max="10241" width="5" style="97" customWidth="1"/>
    <col min="10242" max="10242" width="14.42578125" style="97" customWidth="1"/>
    <col min="10243" max="10243" width="45.42578125" style="97" customWidth="1"/>
    <col min="10244" max="10244" width="11" style="97" customWidth="1"/>
    <col min="10245" max="10246" width="9.28515625" style="97" customWidth="1"/>
    <col min="10247" max="10253" width="11" style="97" customWidth="1"/>
    <col min="10254" max="10496" width="9.140625" style="97"/>
    <col min="10497" max="10497" width="5" style="97" customWidth="1"/>
    <col min="10498" max="10498" width="14.42578125" style="97" customWidth="1"/>
    <col min="10499" max="10499" width="45.42578125" style="97" customWidth="1"/>
    <col min="10500" max="10500" width="11" style="97" customWidth="1"/>
    <col min="10501" max="10502" width="9.28515625" style="97" customWidth="1"/>
    <col min="10503" max="10509" width="11" style="97" customWidth="1"/>
    <col min="10510" max="10752" width="9.140625" style="97"/>
    <col min="10753" max="10753" width="5" style="97" customWidth="1"/>
    <col min="10754" max="10754" width="14.42578125" style="97" customWidth="1"/>
    <col min="10755" max="10755" width="45.42578125" style="97" customWidth="1"/>
    <col min="10756" max="10756" width="11" style="97" customWidth="1"/>
    <col min="10757" max="10758" width="9.28515625" style="97" customWidth="1"/>
    <col min="10759" max="10765" width="11" style="97" customWidth="1"/>
    <col min="10766" max="11008" width="9.140625" style="97"/>
    <col min="11009" max="11009" width="5" style="97" customWidth="1"/>
    <col min="11010" max="11010" width="14.42578125" style="97" customWidth="1"/>
    <col min="11011" max="11011" width="45.42578125" style="97" customWidth="1"/>
    <col min="11012" max="11012" width="11" style="97" customWidth="1"/>
    <col min="11013" max="11014" width="9.28515625" style="97" customWidth="1"/>
    <col min="11015" max="11021" width="11" style="97" customWidth="1"/>
    <col min="11022" max="11264" width="9.140625" style="97"/>
    <col min="11265" max="11265" width="5" style="97" customWidth="1"/>
    <col min="11266" max="11266" width="14.42578125" style="97" customWidth="1"/>
    <col min="11267" max="11267" width="45.42578125" style="97" customWidth="1"/>
    <col min="11268" max="11268" width="11" style="97" customWidth="1"/>
    <col min="11269" max="11270" width="9.28515625" style="97" customWidth="1"/>
    <col min="11271" max="11277" width="11" style="97" customWidth="1"/>
    <col min="11278" max="11520" width="9.140625" style="97"/>
    <col min="11521" max="11521" width="5" style="97" customWidth="1"/>
    <col min="11522" max="11522" width="14.42578125" style="97" customWidth="1"/>
    <col min="11523" max="11523" width="45.42578125" style="97" customWidth="1"/>
    <col min="11524" max="11524" width="11" style="97" customWidth="1"/>
    <col min="11525" max="11526" width="9.28515625" style="97" customWidth="1"/>
    <col min="11527" max="11533" width="11" style="97" customWidth="1"/>
    <col min="11534" max="11776" width="9.140625" style="97"/>
    <col min="11777" max="11777" width="5" style="97" customWidth="1"/>
    <col min="11778" max="11778" width="14.42578125" style="97" customWidth="1"/>
    <col min="11779" max="11779" width="45.42578125" style="97" customWidth="1"/>
    <col min="11780" max="11780" width="11" style="97" customWidth="1"/>
    <col min="11781" max="11782" width="9.28515625" style="97" customWidth="1"/>
    <col min="11783" max="11789" width="11" style="97" customWidth="1"/>
    <col min="11790" max="12032" width="9.140625" style="97"/>
    <col min="12033" max="12033" width="5" style="97" customWidth="1"/>
    <col min="12034" max="12034" width="14.42578125" style="97" customWidth="1"/>
    <col min="12035" max="12035" width="45.42578125" style="97" customWidth="1"/>
    <col min="12036" max="12036" width="11" style="97" customWidth="1"/>
    <col min="12037" max="12038" width="9.28515625" style="97" customWidth="1"/>
    <col min="12039" max="12045" width="11" style="97" customWidth="1"/>
    <col min="12046" max="12288" width="9.140625" style="97"/>
    <col min="12289" max="12289" width="5" style="97" customWidth="1"/>
    <col min="12290" max="12290" width="14.42578125" style="97" customWidth="1"/>
    <col min="12291" max="12291" width="45.42578125" style="97" customWidth="1"/>
    <col min="12292" max="12292" width="11" style="97" customWidth="1"/>
    <col min="12293" max="12294" width="9.28515625" style="97" customWidth="1"/>
    <col min="12295" max="12301" width="11" style="97" customWidth="1"/>
    <col min="12302" max="12544" width="9.140625" style="97"/>
    <col min="12545" max="12545" width="5" style="97" customWidth="1"/>
    <col min="12546" max="12546" width="14.42578125" style="97" customWidth="1"/>
    <col min="12547" max="12547" width="45.42578125" style="97" customWidth="1"/>
    <col min="12548" max="12548" width="11" style="97" customWidth="1"/>
    <col min="12549" max="12550" width="9.28515625" style="97" customWidth="1"/>
    <col min="12551" max="12557" width="11" style="97" customWidth="1"/>
    <col min="12558" max="12800" width="9.140625" style="97"/>
    <col min="12801" max="12801" width="5" style="97" customWidth="1"/>
    <col min="12802" max="12802" width="14.42578125" style="97" customWidth="1"/>
    <col min="12803" max="12803" width="45.42578125" style="97" customWidth="1"/>
    <col min="12804" max="12804" width="11" style="97" customWidth="1"/>
    <col min="12805" max="12806" width="9.28515625" style="97" customWidth="1"/>
    <col min="12807" max="12813" width="11" style="97" customWidth="1"/>
    <col min="12814" max="13056" width="9.140625" style="97"/>
    <col min="13057" max="13057" width="5" style="97" customWidth="1"/>
    <col min="13058" max="13058" width="14.42578125" style="97" customWidth="1"/>
    <col min="13059" max="13059" width="45.42578125" style="97" customWidth="1"/>
    <col min="13060" max="13060" width="11" style="97" customWidth="1"/>
    <col min="13061" max="13062" width="9.28515625" style="97" customWidth="1"/>
    <col min="13063" max="13069" width="11" style="97" customWidth="1"/>
    <col min="13070" max="13312" width="9.140625" style="97"/>
    <col min="13313" max="13313" width="5" style="97" customWidth="1"/>
    <col min="13314" max="13314" width="14.42578125" style="97" customWidth="1"/>
    <col min="13315" max="13315" width="45.42578125" style="97" customWidth="1"/>
    <col min="13316" max="13316" width="11" style="97" customWidth="1"/>
    <col min="13317" max="13318" width="9.28515625" style="97" customWidth="1"/>
    <col min="13319" max="13325" width="11" style="97" customWidth="1"/>
    <col min="13326" max="13568" width="9.140625" style="97"/>
    <col min="13569" max="13569" width="5" style="97" customWidth="1"/>
    <col min="13570" max="13570" width="14.42578125" style="97" customWidth="1"/>
    <col min="13571" max="13571" width="45.42578125" style="97" customWidth="1"/>
    <col min="13572" max="13572" width="11" style="97" customWidth="1"/>
    <col min="13573" max="13574" width="9.28515625" style="97" customWidth="1"/>
    <col min="13575" max="13581" width="11" style="97" customWidth="1"/>
    <col min="13582" max="13824" width="9.140625" style="97"/>
    <col min="13825" max="13825" width="5" style="97" customWidth="1"/>
    <col min="13826" max="13826" width="14.42578125" style="97" customWidth="1"/>
    <col min="13827" max="13827" width="45.42578125" style="97" customWidth="1"/>
    <col min="13828" max="13828" width="11" style="97" customWidth="1"/>
    <col min="13829" max="13830" width="9.28515625" style="97" customWidth="1"/>
    <col min="13831" max="13837" width="11" style="97" customWidth="1"/>
    <col min="13838" max="14080" width="9.140625" style="97"/>
    <col min="14081" max="14081" width="5" style="97" customWidth="1"/>
    <col min="14082" max="14082" width="14.42578125" style="97" customWidth="1"/>
    <col min="14083" max="14083" width="45.42578125" style="97" customWidth="1"/>
    <col min="14084" max="14084" width="11" style="97" customWidth="1"/>
    <col min="14085" max="14086" width="9.28515625" style="97" customWidth="1"/>
    <col min="14087" max="14093" width="11" style="97" customWidth="1"/>
    <col min="14094" max="14336" width="9.140625" style="97"/>
    <col min="14337" max="14337" width="5" style="97" customWidth="1"/>
    <col min="14338" max="14338" width="14.42578125" style="97" customWidth="1"/>
    <col min="14339" max="14339" width="45.42578125" style="97" customWidth="1"/>
    <col min="14340" max="14340" width="11" style="97" customWidth="1"/>
    <col min="14341" max="14342" width="9.28515625" style="97" customWidth="1"/>
    <col min="14343" max="14349" width="11" style="97" customWidth="1"/>
    <col min="14350" max="14592" width="9.140625" style="97"/>
    <col min="14593" max="14593" width="5" style="97" customWidth="1"/>
    <col min="14594" max="14594" width="14.42578125" style="97" customWidth="1"/>
    <col min="14595" max="14595" width="45.42578125" style="97" customWidth="1"/>
    <col min="14596" max="14596" width="11" style="97" customWidth="1"/>
    <col min="14597" max="14598" width="9.28515625" style="97" customWidth="1"/>
    <col min="14599" max="14605" width="11" style="97" customWidth="1"/>
    <col min="14606" max="14848" width="9.140625" style="97"/>
    <col min="14849" max="14849" width="5" style="97" customWidth="1"/>
    <col min="14850" max="14850" width="14.42578125" style="97" customWidth="1"/>
    <col min="14851" max="14851" width="45.42578125" style="97" customWidth="1"/>
    <col min="14852" max="14852" width="11" style="97" customWidth="1"/>
    <col min="14853" max="14854" width="9.28515625" style="97" customWidth="1"/>
    <col min="14855" max="14861" width="11" style="97" customWidth="1"/>
    <col min="14862" max="15104" width="9.140625" style="97"/>
    <col min="15105" max="15105" width="5" style="97" customWidth="1"/>
    <col min="15106" max="15106" width="14.42578125" style="97" customWidth="1"/>
    <col min="15107" max="15107" width="45.42578125" style="97" customWidth="1"/>
    <col min="15108" max="15108" width="11" style="97" customWidth="1"/>
    <col min="15109" max="15110" width="9.28515625" style="97" customWidth="1"/>
    <col min="15111" max="15117" width="11" style="97" customWidth="1"/>
    <col min="15118" max="15360" width="9.140625" style="97"/>
    <col min="15361" max="15361" width="5" style="97" customWidth="1"/>
    <col min="15362" max="15362" width="14.42578125" style="97" customWidth="1"/>
    <col min="15363" max="15363" width="45.42578125" style="97" customWidth="1"/>
    <col min="15364" max="15364" width="11" style="97" customWidth="1"/>
    <col min="15365" max="15366" width="9.28515625" style="97" customWidth="1"/>
    <col min="15367" max="15373" width="11" style="97" customWidth="1"/>
    <col min="15374" max="15616" width="9.140625" style="97"/>
    <col min="15617" max="15617" width="5" style="97" customWidth="1"/>
    <col min="15618" max="15618" width="14.42578125" style="97" customWidth="1"/>
    <col min="15619" max="15619" width="45.42578125" style="97" customWidth="1"/>
    <col min="15620" max="15620" width="11" style="97" customWidth="1"/>
    <col min="15621" max="15622" width="9.28515625" style="97" customWidth="1"/>
    <col min="15623" max="15629" width="11" style="97" customWidth="1"/>
    <col min="15630" max="15872" width="9.140625" style="97"/>
    <col min="15873" max="15873" width="5" style="97" customWidth="1"/>
    <col min="15874" max="15874" width="14.42578125" style="97" customWidth="1"/>
    <col min="15875" max="15875" width="45.42578125" style="97" customWidth="1"/>
    <col min="15876" max="15876" width="11" style="97" customWidth="1"/>
    <col min="15877" max="15878" width="9.28515625" style="97" customWidth="1"/>
    <col min="15879" max="15885" width="11" style="97" customWidth="1"/>
    <col min="15886" max="16128" width="9.140625" style="97"/>
    <col min="16129" max="16129" width="5" style="97" customWidth="1"/>
    <col min="16130" max="16130" width="14.42578125" style="97" customWidth="1"/>
    <col min="16131" max="16131" width="45.42578125" style="97" customWidth="1"/>
    <col min="16132" max="16132" width="11" style="97" customWidth="1"/>
    <col min="16133" max="16134" width="9.28515625" style="97" customWidth="1"/>
    <col min="16135" max="16141" width="11" style="97" customWidth="1"/>
    <col min="16142" max="16384" width="9.140625" style="97"/>
  </cols>
  <sheetData>
    <row r="1" spans="1:13" s="80" customFormat="1" x14ac:dyDescent="0.25">
      <c r="M1" s="81" t="s">
        <v>125</v>
      </c>
    </row>
    <row r="2" spans="1:13" s="80" customFormat="1" x14ac:dyDescent="0.2">
      <c r="A2" s="82"/>
      <c r="B2" s="82"/>
      <c r="C2" s="83"/>
      <c r="D2" s="83"/>
      <c r="E2" s="83"/>
      <c r="F2" s="82"/>
      <c r="G2" s="82"/>
      <c r="H2" s="83"/>
      <c r="I2" s="83"/>
      <c r="J2" s="83"/>
      <c r="K2" s="83"/>
      <c r="L2" s="83"/>
      <c r="M2" s="83"/>
    </row>
    <row r="3" spans="1:13" s="80" customFormat="1" x14ac:dyDescent="0.25">
      <c r="A3" s="84" t="s">
        <v>126</v>
      </c>
      <c r="B3" s="84"/>
      <c r="C3" s="85" t="s">
        <v>127</v>
      </c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80" customFormat="1" x14ac:dyDescent="0.25">
      <c r="A4" s="86" t="s">
        <v>128</v>
      </c>
      <c r="B4" s="86"/>
      <c r="C4" s="87" t="s">
        <v>129</v>
      </c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80" customFormat="1" x14ac:dyDescent="0.25">
      <c r="A5" s="84" t="s">
        <v>130</v>
      </c>
      <c r="B5" s="84"/>
      <c r="C5" s="85" t="s">
        <v>131</v>
      </c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s="80" customFormat="1" x14ac:dyDescent="0.25">
      <c r="A6" s="86" t="s">
        <v>132</v>
      </c>
      <c r="B6" s="86"/>
      <c r="C6" s="87" t="s">
        <v>133</v>
      </c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s="80" customFormat="1" ht="10.5" customHeight="1" x14ac:dyDescent="0.25">
      <c r="C7" s="88"/>
      <c r="D7" s="88"/>
      <c r="E7" s="88"/>
    </row>
    <row r="8" spans="1:13" s="80" customFormat="1" ht="18.75" x14ac:dyDescent="0.25">
      <c r="C8" s="89" t="s">
        <v>134</v>
      </c>
      <c r="D8" s="89"/>
      <c r="E8" s="89"/>
      <c r="F8" s="89"/>
      <c r="G8" s="89"/>
      <c r="H8" s="90" t="s">
        <v>135</v>
      </c>
      <c r="I8" s="90"/>
      <c r="J8" s="90"/>
      <c r="K8" s="90"/>
      <c r="L8" s="90"/>
      <c r="M8" s="90"/>
    </row>
    <row r="9" spans="1:13" s="80" customFormat="1" ht="19.5" customHeight="1" x14ac:dyDescent="0.25">
      <c r="C9" s="91" t="s">
        <v>136</v>
      </c>
      <c r="D9" s="91"/>
      <c r="E9" s="91"/>
      <c r="F9" s="91"/>
      <c r="G9" s="91"/>
      <c r="H9" s="91"/>
      <c r="I9" s="91"/>
      <c r="J9" s="91"/>
      <c r="K9" s="91"/>
      <c r="L9" s="92"/>
    </row>
    <row r="10" spans="1:13" s="80" customFormat="1" ht="12" customHeight="1" x14ac:dyDescent="0.25">
      <c r="C10" s="88"/>
      <c r="D10" s="88"/>
      <c r="E10" s="88"/>
    </row>
    <row r="11" spans="1:13" s="80" customFormat="1" ht="15" x14ac:dyDescent="0.25">
      <c r="B11" s="93" t="s">
        <v>137</v>
      </c>
      <c r="C11" s="94" t="s">
        <v>138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s="80" customFormat="1" ht="15" x14ac:dyDescent="0.25">
      <c r="B12" s="93"/>
      <c r="C12" s="95" t="s">
        <v>139</v>
      </c>
      <c r="D12" s="95"/>
      <c r="E12" s="95"/>
      <c r="F12" s="95"/>
      <c r="G12" s="95"/>
      <c r="H12" s="95"/>
      <c r="I12" s="95"/>
      <c r="J12" s="95"/>
      <c r="K12" s="95"/>
      <c r="L12" s="95"/>
    </row>
    <row r="13" spans="1:13" s="80" customFormat="1" x14ac:dyDescent="0.25"/>
    <row r="14" spans="1:13" s="80" customFormat="1" x14ac:dyDescent="0.25">
      <c r="A14" s="84" t="s">
        <v>140</v>
      </c>
      <c r="B14" s="84"/>
      <c r="C14" s="85" t="s">
        <v>141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x14ac:dyDescent="0.2">
      <c r="A15" s="96"/>
      <c r="B15" s="96"/>
      <c r="C15" s="96"/>
      <c r="F15" s="98" t="s">
        <v>819</v>
      </c>
      <c r="G15" s="98"/>
      <c r="H15" s="98"/>
      <c r="I15" s="98"/>
      <c r="J15" s="98"/>
      <c r="K15" s="99"/>
      <c r="L15" s="232">
        <f>M307/1000</f>
        <v>56672.642668095999</v>
      </c>
      <c r="M15" s="100" t="s">
        <v>143</v>
      </c>
    </row>
    <row r="16" spans="1:13" x14ac:dyDescent="0.2">
      <c r="A16" s="96"/>
      <c r="B16" s="96"/>
      <c r="C16" s="96"/>
      <c r="F16" s="98" t="s">
        <v>144</v>
      </c>
      <c r="G16" s="98"/>
      <c r="H16" s="98"/>
      <c r="I16" s="98"/>
      <c r="J16" s="98"/>
      <c r="K16" s="99"/>
      <c r="L16" s="100" t="s">
        <v>145</v>
      </c>
      <c r="M16" s="100" t="s">
        <v>143</v>
      </c>
    </row>
    <row r="17" spans="1:13" x14ac:dyDescent="0.2">
      <c r="A17" s="96"/>
      <c r="B17" s="96"/>
      <c r="C17" s="96"/>
      <c r="F17" s="98" t="s">
        <v>146</v>
      </c>
      <c r="G17" s="98"/>
      <c r="H17" s="98"/>
      <c r="I17" s="98"/>
      <c r="J17" s="98"/>
      <c r="K17" s="99"/>
      <c r="L17" s="100" t="s">
        <v>147</v>
      </c>
      <c r="M17" s="100" t="s">
        <v>148</v>
      </c>
    </row>
    <row r="18" spans="1:13" s="80" customFormat="1" ht="16.5" customHeight="1" x14ac:dyDescent="0.25">
      <c r="A18" s="101" t="s">
        <v>149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81"/>
    </row>
    <row r="19" spans="1:13" s="110" customFormat="1" ht="24" customHeight="1" x14ac:dyDescent="0.25">
      <c r="A19" s="102" t="s">
        <v>150</v>
      </c>
      <c r="B19" s="102" t="s">
        <v>151</v>
      </c>
      <c r="C19" s="102" t="s">
        <v>152</v>
      </c>
      <c r="D19" s="102" t="s">
        <v>153</v>
      </c>
      <c r="E19" s="103" t="s">
        <v>154</v>
      </c>
      <c r="F19" s="104"/>
      <c r="G19" s="105" t="s">
        <v>155</v>
      </c>
      <c r="H19" s="106"/>
      <c r="I19" s="105" t="s">
        <v>156</v>
      </c>
      <c r="J19" s="107"/>
      <c r="K19" s="108"/>
      <c r="L19" s="102" t="s">
        <v>157</v>
      </c>
      <c r="M19" s="109" t="s">
        <v>158</v>
      </c>
    </row>
    <row r="20" spans="1:13" s="110" customFormat="1" ht="24" customHeight="1" x14ac:dyDescent="0.25">
      <c r="A20" s="111"/>
      <c r="B20" s="111"/>
      <c r="C20" s="111"/>
      <c r="D20" s="111"/>
      <c r="E20" s="112"/>
      <c r="F20" s="113"/>
      <c r="G20" s="114" t="s">
        <v>159</v>
      </c>
      <c r="H20" s="114" t="s">
        <v>160</v>
      </c>
      <c r="I20" s="114" t="s">
        <v>159</v>
      </c>
      <c r="J20" s="114" t="s">
        <v>160</v>
      </c>
      <c r="K20" s="114" t="s">
        <v>161</v>
      </c>
      <c r="L20" s="115"/>
      <c r="M20" s="116"/>
    </row>
    <row r="21" spans="1:13" s="110" customFormat="1" ht="39.950000000000003" customHeight="1" x14ac:dyDescent="0.25">
      <c r="A21" s="115"/>
      <c r="B21" s="115"/>
      <c r="C21" s="115"/>
      <c r="D21" s="115"/>
      <c r="E21" s="117" t="s">
        <v>162</v>
      </c>
      <c r="F21" s="114" t="s">
        <v>163</v>
      </c>
      <c r="G21" s="114" t="s">
        <v>164</v>
      </c>
      <c r="H21" s="114" t="s">
        <v>165</v>
      </c>
      <c r="I21" s="114" t="s">
        <v>164</v>
      </c>
      <c r="J21" s="114" t="s">
        <v>165</v>
      </c>
      <c r="K21" s="114" t="s">
        <v>166</v>
      </c>
      <c r="L21" s="114" t="s">
        <v>167</v>
      </c>
      <c r="M21" s="118"/>
    </row>
    <row r="22" spans="1:13" x14ac:dyDescent="0.2">
      <c r="A22" s="119">
        <v>1</v>
      </c>
      <c r="B22" s="120">
        <v>2</v>
      </c>
      <c r="C22" s="120">
        <v>3</v>
      </c>
      <c r="D22" s="120">
        <v>4</v>
      </c>
      <c r="E22" s="121">
        <v>5</v>
      </c>
      <c r="F22" s="122"/>
      <c r="G22" s="120">
        <v>6</v>
      </c>
      <c r="H22" s="120">
        <v>7</v>
      </c>
      <c r="I22" s="120">
        <v>8</v>
      </c>
      <c r="J22" s="120">
        <v>9</v>
      </c>
      <c r="K22" s="120">
        <v>10</v>
      </c>
      <c r="L22" s="120">
        <v>11</v>
      </c>
      <c r="M22" s="120">
        <v>12</v>
      </c>
    </row>
    <row r="23" spans="1:13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5"/>
    </row>
    <row r="24" spans="1:13" s="80" customFormat="1" ht="28.7" customHeight="1" x14ac:dyDescent="0.25">
      <c r="A24" s="126" t="s">
        <v>168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8"/>
    </row>
    <row r="25" spans="1:13" s="138" customFormat="1" ht="36" x14ac:dyDescent="0.2">
      <c r="A25" s="129" t="s">
        <v>3</v>
      </c>
      <c r="B25" s="130" t="s">
        <v>169</v>
      </c>
      <c r="C25" s="131" t="s">
        <v>170</v>
      </c>
      <c r="D25" s="132" t="s">
        <v>171</v>
      </c>
      <c r="E25" s="133"/>
      <c r="F25" s="134">
        <v>1</v>
      </c>
      <c r="G25" s="135">
        <v>24217.11</v>
      </c>
      <c r="H25" s="135">
        <v>15019.12</v>
      </c>
      <c r="I25" s="136">
        <v>24217</v>
      </c>
      <c r="J25" s="136">
        <v>15019</v>
      </c>
      <c r="K25" s="136" t="s">
        <v>172</v>
      </c>
      <c r="L25" s="136">
        <v>8596</v>
      </c>
      <c r="M25" s="137">
        <v>35438</v>
      </c>
    </row>
    <row r="26" spans="1:13" s="138" customFormat="1" x14ac:dyDescent="0.25">
      <c r="A26" s="139"/>
      <c r="B26" s="140"/>
      <c r="C26" s="141" t="s">
        <v>173</v>
      </c>
      <c r="D26" s="142"/>
      <c r="E26" s="143"/>
      <c r="F26" s="142"/>
      <c r="G26" s="144">
        <v>9197.99</v>
      </c>
      <c r="H26" s="144">
        <v>4893.9799999999996</v>
      </c>
      <c r="I26" s="145">
        <v>9198</v>
      </c>
      <c r="J26" s="145">
        <v>4894</v>
      </c>
      <c r="K26" s="145"/>
      <c r="L26" s="145">
        <v>2625</v>
      </c>
      <c r="M26" s="145"/>
    </row>
    <row r="27" spans="1:13" s="80" customFormat="1" ht="21" hidden="1" outlineLevel="1" x14ac:dyDescent="0.25">
      <c r="A27" s="146" t="s">
        <v>174</v>
      </c>
      <c r="B27" s="147" t="s">
        <v>175</v>
      </c>
      <c r="C27" s="148" t="s">
        <v>176</v>
      </c>
      <c r="D27" s="147" t="s">
        <v>177</v>
      </c>
      <c r="E27" s="149">
        <v>3.3218000000000001</v>
      </c>
      <c r="F27" s="149">
        <v>3.3218000000000001</v>
      </c>
      <c r="G27" s="150">
        <v>2769</v>
      </c>
      <c r="H27" s="151"/>
      <c r="I27" s="152">
        <v>9198</v>
      </c>
      <c r="J27" s="152"/>
      <c r="K27" s="152"/>
      <c r="L27" s="150"/>
      <c r="M27" s="150"/>
    </row>
    <row r="28" spans="1:13" s="80" customFormat="1" hidden="1" outlineLevel="1" x14ac:dyDescent="0.25">
      <c r="A28" s="146" t="s">
        <v>178</v>
      </c>
      <c r="B28" s="147" t="s">
        <v>179</v>
      </c>
      <c r="C28" s="148" t="s">
        <v>180</v>
      </c>
      <c r="D28" s="147" t="s">
        <v>181</v>
      </c>
      <c r="E28" s="149">
        <v>1.2159</v>
      </c>
      <c r="F28" s="149">
        <v>1.2159</v>
      </c>
      <c r="G28" s="150"/>
      <c r="H28" s="151"/>
      <c r="I28" s="152"/>
      <c r="J28" s="152"/>
      <c r="K28" s="152"/>
      <c r="L28" s="150"/>
      <c r="M28" s="150"/>
    </row>
    <row r="29" spans="1:13" s="80" customFormat="1" hidden="1" outlineLevel="1" x14ac:dyDescent="0.25">
      <c r="A29" s="153" t="s">
        <v>182</v>
      </c>
      <c r="B29" s="154" t="s">
        <v>183</v>
      </c>
      <c r="C29" s="155" t="s">
        <v>184</v>
      </c>
      <c r="D29" s="154" t="s">
        <v>185</v>
      </c>
      <c r="E29" s="156">
        <v>1.2158949999999999</v>
      </c>
      <c r="F29" s="156">
        <v>1.2158949999999999</v>
      </c>
      <c r="G29" s="157"/>
      <c r="H29" s="158">
        <v>12340</v>
      </c>
      <c r="I29" s="159"/>
      <c r="J29" s="159">
        <v>15004</v>
      </c>
      <c r="K29" s="159"/>
      <c r="L29" s="160"/>
      <c r="M29" s="160"/>
    </row>
    <row r="30" spans="1:13" s="80" customFormat="1" hidden="1" outlineLevel="2" x14ac:dyDescent="0.25">
      <c r="A30" s="161" t="s">
        <v>182</v>
      </c>
      <c r="B30" s="162"/>
      <c r="C30" s="163" t="s">
        <v>186</v>
      </c>
      <c r="D30" s="164" t="s">
        <v>181</v>
      </c>
      <c r="E30" s="165">
        <v>1.2158949999999999</v>
      </c>
      <c r="F30" s="165">
        <v>1.2158949999999999</v>
      </c>
      <c r="G30" s="166"/>
      <c r="H30" s="167">
        <v>4025</v>
      </c>
      <c r="I30" s="168"/>
      <c r="J30" s="168">
        <v>4893.9799999999996</v>
      </c>
      <c r="K30" s="159"/>
      <c r="L30" s="160"/>
      <c r="M30" s="160"/>
    </row>
    <row r="31" spans="1:13" s="80" customFormat="1" hidden="1" outlineLevel="1" x14ac:dyDescent="0.25">
      <c r="A31" s="153" t="s">
        <v>187</v>
      </c>
      <c r="B31" s="154" t="s">
        <v>188</v>
      </c>
      <c r="C31" s="155" t="s">
        <v>189</v>
      </c>
      <c r="D31" s="154" t="s">
        <v>185</v>
      </c>
      <c r="E31" s="156">
        <v>0.46379500000000001</v>
      </c>
      <c r="F31" s="156">
        <v>0.46379500000000001</v>
      </c>
      <c r="G31" s="157"/>
      <c r="H31" s="158">
        <v>21</v>
      </c>
      <c r="I31" s="159"/>
      <c r="J31" s="159">
        <v>10</v>
      </c>
      <c r="K31" s="159"/>
      <c r="L31" s="160"/>
      <c r="M31" s="160"/>
    </row>
    <row r="32" spans="1:13" s="80" customFormat="1" hidden="1" outlineLevel="1" x14ac:dyDescent="0.25">
      <c r="A32" s="153" t="s">
        <v>190</v>
      </c>
      <c r="B32" s="154" t="s">
        <v>191</v>
      </c>
      <c r="C32" s="155" t="s">
        <v>192</v>
      </c>
      <c r="D32" s="154" t="s">
        <v>185</v>
      </c>
      <c r="E32" s="156">
        <v>0.27577000000000002</v>
      </c>
      <c r="F32" s="156">
        <v>0.27577000000000002</v>
      </c>
      <c r="G32" s="157"/>
      <c r="H32" s="158">
        <v>19</v>
      </c>
      <c r="I32" s="159"/>
      <c r="J32" s="159">
        <v>5</v>
      </c>
      <c r="K32" s="159"/>
      <c r="L32" s="160"/>
      <c r="M32" s="160"/>
    </row>
    <row r="33" spans="1:13" s="138" customFormat="1" ht="156" collapsed="1" x14ac:dyDescent="0.2">
      <c r="A33" s="129" t="s">
        <v>5</v>
      </c>
      <c r="B33" s="130" t="s">
        <v>193</v>
      </c>
      <c r="C33" s="131" t="s">
        <v>194</v>
      </c>
      <c r="D33" s="132" t="s">
        <v>195</v>
      </c>
      <c r="E33" s="133"/>
      <c r="F33" s="134">
        <v>1</v>
      </c>
      <c r="G33" s="135">
        <v>42967673.280000001</v>
      </c>
      <c r="H33" s="135" t="s">
        <v>172</v>
      </c>
      <c r="I33" s="136">
        <v>42967673</v>
      </c>
      <c r="J33" s="136" t="s">
        <v>172</v>
      </c>
      <c r="K33" s="136"/>
      <c r="L33" s="136" t="s">
        <v>172</v>
      </c>
      <c r="M33" s="137">
        <v>42967673</v>
      </c>
    </row>
    <row r="34" spans="1:13" s="138" customFormat="1" x14ac:dyDescent="0.25">
      <c r="A34" s="139"/>
      <c r="B34" s="140"/>
      <c r="C34" s="141"/>
      <c r="D34" s="142"/>
      <c r="E34" s="143"/>
      <c r="F34" s="142"/>
      <c r="G34" s="144" t="s">
        <v>172</v>
      </c>
      <c r="H34" s="144" t="s">
        <v>172</v>
      </c>
      <c r="I34" s="145" t="s">
        <v>172</v>
      </c>
      <c r="J34" s="145" t="s">
        <v>172</v>
      </c>
      <c r="K34" s="145">
        <v>42967673</v>
      </c>
      <c r="L34" s="145" t="s">
        <v>172</v>
      </c>
      <c r="M34" s="145"/>
    </row>
    <row r="35" spans="1:13" s="138" customFormat="1" ht="36" x14ac:dyDescent="0.2">
      <c r="A35" s="129" t="s">
        <v>7</v>
      </c>
      <c r="B35" s="130" t="s">
        <v>196</v>
      </c>
      <c r="C35" s="131" t="s">
        <v>197</v>
      </c>
      <c r="D35" s="132" t="s">
        <v>198</v>
      </c>
      <c r="E35" s="133"/>
      <c r="F35" s="134">
        <v>1</v>
      </c>
      <c r="G35" s="135">
        <v>3420.25</v>
      </c>
      <c r="H35" s="135">
        <v>945.84</v>
      </c>
      <c r="I35" s="136">
        <v>3420</v>
      </c>
      <c r="J35" s="136">
        <v>946</v>
      </c>
      <c r="K35" s="136" t="s">
        <v>172</v>
      </c>
      <c r="L35" s="136">
        <v>2211</v>
      </c>
      <c r="M35" s="137">
        <v>6081</v>
      </c>
    </row>
    <row r="36" spans="1:13" s="138" customFormat="1" x14ac:dyDescent="0.25">
      <c r="A36" s="139"/>
      <c r="B36" s="140"/>
      <c r="C36" s="141" t="s">
        <v>199</v>
      </c>
      <c r="D36" s="142"/>
      <c r="E36" s="143"/>
      <c r="F36" s="142"/>
      <c r="G36" s="144">
        <v>2474.41</v>
      </c>
      <c r="H36" s="144">
        <v>472.92</v>
      </c>
      <c r="I36" s="145">
        <v>2474</v>
      </c>
      <c r="J36" s="145">
        <v>473</v>
      </c>
      <c r="K36" s="145"/>
      <c r="L36" s="145">
        <v>450</v>
      </c>
      <c r="M36" s="145"/>
    </row>
    <row r="37" spans="1:13" s="80" customFormat="1" ht="21" hidden="1" outlineLevel="1" x14ac:dyDescent="0.25">
      <c r="A37" s="146" t="s">
        <v>200</v>
      </c>
      <c r="B37" s="147" t="s">
        <v>201</v>
      </c>
      <c r="C37" s="148" t="s">
        <v>202</v>
      </c>
      <c r="D37" s="147" t="s">
        <v>177</v>
      </c>
      <c r="E37" s="149">
        <v>1.2535000000000001</v>
      </c>
      <c r="F37" s="149">
        <v>1.2535000000000001</v>
      </c>
      <c r="G37" s="150">
        <v>1974</v>
      </c>
      <c r="H37" s="151"/>
      <c r="I37" s="152">
        <v>2474</v>
      </c>
      <c r="J37" s="152"/>
      <c r="K37" s="152"/>
      <c r="L37" s="150"/>
      <c r="M37" s="150"/>
    </row>
    <row r="38" spans="1:13" s="80" customFormat="1" hidden="1" outlineLevel="1" x14ac:dyDescent="0.25">
      <c r="A38" s="146" t="s">
        <v>203</v>
      </c>
      <c r="B38" s="147" t="s">
        <v>179</v>
      </c>
      <c r="C38" s="148" t="s">
        <v>180</v>
      </c>
      <c r="D38" s="147" t="s">
        <v>181</v>
      </c>
      <c r="E38" s="149">
        <v>0.2006</v>
      </c>
      <c r="F38" s="149">
        <v>0.2006</v>
      </c>
      <c r="G38" s="150"/>
      <c r="H38" s="151"/>
      <c r="I38" s="152"/>
      <c r="J38" s="152"/>
      <c r="K38" s="152"/>
      <c r="L38" s="150"/>
      <c r="M38" s="150"/>
    </row>
    <row r="39" spans="1:13" s="80" customFormat="1" hidden="1" outlineLevel="1" x14ac:dyDescent="0.25">
      <c r="A39" s="153" t="s">
        <v>204</v>
      </c>
      <c r="B39" s="154" t="s">
        <v>205</v>
      </c>
      <c r="C39" s="155" t="s">
        <v>206</v>
      </c>
      <c r="D39" s="154" t="s">
        <v>185</v>
      </c>
      <c r="E39" s="156">
        <v>0.20055999999999999</v>
      </c>
      <c r="F39" s="156">
        <v>0.20055999999999999</v>
      </c>
      <c r="G39" s="157"/>
      <c r="H39" s="158">
        <v>4716</v>
      </c>
      <c r="I39" s="159"/>
      <c r="J39" s="159">
        <v>946</v>
      </c>
      <c r="K39" s="159"/>
      <c r="L39" s="160"/>
      <c r="M39" s="160"/>
    </row>
    <row r="40" spans="1:13" s="80" customFormat="1" hidden="1" outlineLevel="2" x14ac:dyDescent="0.25">
      <c r="A40" s="161" t="s">
        <v>204</v>
      </c>
      <c r="B40" s="162"/>
      <c r="C40" s="163" t="s">
        <v>186</v>
      </c>
      <c r="D40" s="164" t="s">
        <v>181</v>
      </c>
      <c r="E40" s="165">
        <v>0.20055999999999999</v>
      </c>
      <c r="F40" s="165">
        <v>0.20055999999999999</v>
      </c>
      <c r="G40" s="166"/>
      <c r="H40" s="167">
        <v>2358</v>
      </c>
      <c r="I40" s="168"/>
      <c r="J40" s="168">
        <v>472.92</v>
      </c>
      <c r="K40" s="159"/>
      <c r="L40" s="160"/>
      <c r="M40" s="160"/>
    </row>
    <row r="41" spans="1:13" s="138" customFormat="1" ht="36" collapsed="1" x14ac:dyDescent="0.2">
      <c r="A41" s="129" t="s">
        <v>9</v>
      </c>
      <c r="B41" s="130" t="s">
        <v>207</v>
      </c>
      <c r="C41" s="131" t="s">
        <v>208</v>
      </c>
      <c r="D41" s="132" t="s">
        <v>198</v>
      </c>
      <c r="E41" s="133"/>
      <c r="F41" s="134">
        <v>1</v>
      </c>
      <c r="G41" s="135">
        <v>16104.47</v>
      </c>
      <c r="H41" s="135">
        <v>2.12</v>
      </c>
      <c r="I41" s="136">
        <v>16104</v>
      </c>
      <c r="J41" s="136">
        <v>2</v>
      </c>
      <c r="K41" s="136">
        <v>176</v>
      </c>
      <c r="L41" s="136">
        <v>9715</v>
      </c>
      <c r="M41" s="137">
        <v>27884</v>
      </c>
    </row>
    <row r="42" spans="1:13" s="138" customFormat="1" x14ac:dyDescent="0.25">
      <c r="A42" s="139"/>
      <c r="B42" s="140"/>
      <c r="C42" s="141" t="s">
        <v>173</v>
      </c>
      <c r="D42" s="142"/>
      <c r="E42" s="143"/>
      <c r="F42" s="142"/>
      <c r="G42" s="144">
        <v>15925.72</v>
      </c>
      <c r="H42" s="144" t="s">
        <v>172</v>
      </c>
      <c r="I42" s="145">
        <v>15926</v>
      </c>
      <c r="J42" s="145" t="s">
        <v>172</v>
      </c>
      <c r="K42" s="145"/>
      <c r="L42" s="145">
        <v>2066</v>
      </c>
      <c r="M42" s="145"/>
    </row>
    <row r="43" spans="1:13" s="80" customFormat="1" ht="21" hidden="1" outlineLevel="1" x14ac:dyDescent="0.25">
      <c r="A43" s="146" t="s">
        <v>209</v>
      </c>
      <c r="B43" s="147" t="s">
        <v>210</v>
      </c>
      <c r="C43" s="148" t="s">
        <v>211</v>
      </c>
      <c r="D43" s="147" t="s">
        <v>177</v>
      </c>
      <c r="E43" s="149">
        <v>6.2675000000000001</v>
      </c>
      <c r="F43" s="149">
        <v>6.2675000000000001</v>
      </c>
      <c r="G43" s="150">
        <v>2541</v>
      </c>
      <c r="H43" s="151"/>
      <c r="I43" s="152">
        <v>15926</v>
      </c>
      <c r="J43" s="152"/>
      <c r="K43" s="152"/>
      <c r="L43" s="150"/>
      <c r="M43" s="150"/>
    </row>
    <row r="44" spans="1:13" s="80" customFormat="1" hidden="1" outlineLevel="1" x14ac:dyDescent="0.25">
      <c r="A44" s="153" t="s">
        <v>212</v>
      </c>
      <c r="B44" s="154" t="s">
        <v>213</v>
      </c>
      <c r="C44" s="155" t="s">
        <v>214</v>
      </c>
      <c r="D44" s="154" t="s">
        <v>185</v>
      </c>
      <c r="E44" s="156">
        <v>0.16295499999999999</v>
      </c>
      <c r="F44" s="156">
        <v>0.16295499999999999</v>
      </c>
      <c r="G44" s="157"/>
      <c r="H44" s="158">
        <v>13</v>
      </c>
      <c r="I44" s="159"/>
      <c r="J44" s="159">
        <v>2</v>
      </c>
      <c r="K44" s="159"/>
      <c r="L44" s="160"/>
      <c r="M44" s="160"/>
    </row>
    <row r="45" spans="1:13" s="80" customFormat="1" hidden="1" outlineLevel="1" x14ac:dyDescent="0.25">
      <c r="A45" s="169" t="s">
        <v>215</v>
      </c>
      <c r="B45" s="170" t="s">
        <v>216</v>
      </c>
      <c r="C45" s="171" t="s">
        <v>217</v>
      </c>
      <c r="D45" s="170" t="s">
        <v>218</v>
      </c>
      <c r="E45" s="172">
        <v>2.0000000000000002E-5</v>
      </c>
      <c r="F45" s="172">
        <v>2.0000000000000002E-5</v>
      </c>
      <c r="G45" s="173">
        <v>22831</v>
      </c>
      <c r="H45" s="174"/>
      <c r="I45" s="175"/>
      <c r="J45" s="175"/>
      <c r="K45" s="175">
        <v>0.46</v>
      </c>
      <c r="L45" s="160"/>
      <c r="M45" s="160"/>
    </row>
    <row r="46" spans="1:13" s="80" customFormat="1" hidden="1" outlineLevel="1" x14ac:dyDescent="0.25">
      <c r="A46" s="169" t="s">
        <v>219</v>
      </c>
      <c r="B46" s="170" t="s">
        <v>220</v>
      </c>
      <c r="C46" s="171" t="s">
        <v>221</v>
      </c>
      <c r="D46" s="170" t="s">
        <v>218</v>
      </c>
      <c r="E46" s="172">
        <v>1.9999999999999999E-6</v>
      </c>
      <c r="F46" s="172">
        <v>1.9999999999999999E-6</v>
      </c>
      <c r="G46" s="173">
        <v>1576025</v>
      </c>
      <c r="H46" s="174"/>
      <c r="I46" s="175"/>
      <c r="J46" s="175"/>
      <c r="K46" s="175">
        <v>3</v>
      </c>
      <c r="L46" s="160"/>
      <c r="M46" s="160"/>
    </row>
    <row r="47" spans="1:13" s="80" customFormat="1" ht="21" hidden="1" outlineLevel="1" x14ac:dyDescent="0.25">
      <c r="A47" s="169" t="s">
        <v>222</v>
      </c>
      <c r="B47" s="170" t="s">
        <v>223</v>
      </c>
      <c r="C47" s="171" t="s">
        <v>224</v>
      </c>
      <c r="D47" s="170" t="s">
        <v>218</v>
      </c>
      <c r="E47" s="172">
        <v>1.5999999999999999E-5</v>
      </c>
      <c r="F47" s="172">
        <v>1.5999999999999999E-5</v>
      </c>
      <c r="G47" s="173">
        <v>6325216</v>
      </c>
      <c r="H47" s="174"/>
      <c r="I47" s="175"/>
      <c r="J47" s="175"/>
      <c r="K47" s="175">
        <v>101</v>
      </c>
      <c r="L47" s="160"/>
      <c r="M47" s="160"/>
    </row>
    <row r="48" spans="1:13" s="80" customFormat="1" hidden="1" outlineLevel="1" x14ac:dyDescent="0.25">
      <c r="A48" s="169" t="s">
        <v>225</v>
      </c>
      <c r="B48" s="170" t="s">
        <v>226</v>
      </c>
      <c r="C48" s="171" t="s">
        <v>227</v>
      </c>
      <c r="D48" s="170" t="s">
        <v>228</v>
      </c>
      <c r="E48" s="172">
        <v>6.3E-2</v>
      </c>
      <c r="F48" s="172">
        <v>6.3E-2</v>
      </c>
      <c r="G48" s="173">
        <v>1150</v>
      </c>
      <c r="H48" s="174"/>
      <c r="I48" s="175"/>
      <c r="J48" s="175"/>
      <c r="K48" s="175">
        <v>72</v>
      </c>
      <c r="L48" s="160"/>
      <c r="M48" s="160"/>
    </row>
    <row r="49" spans="1:13" s="138" customFormat="1" ht="96" collapsed="1" x14ac:dyDescent="0.2">
      <c r="A49" s="129" t="s">
        <v>11</v>
      </c>
      <c r="B49" s="130" t="s">
        <v>229</v>
      </c>
      <c r="C49" s="131" t="s">
        <v>230</v>
      </c>
      <c r="D49" s="132" t="s">
        <v>195</v>
      </c>
      <c r="E49" s="133"/>
      <c r="F49" s="134">
        <v>1</v>
      </c>
      <c r="G49" s="135">
        <v>438423.08</v>
      </c>
      <c r="H49" s="135" t="s">
        <v>172</v>
      </c>
      <c r="I49" s="136">
        <v>438423</v>
      </c>
      <c r="J49" s="136" t="s">
        <v>172</v>
      </c>
      <c r="K49" s="136">
        <v>438423</v>
      </c>
      <c r="L49" s="136" t="s">
        <v>172</v>
      </c>
      <c r="M49" s="137">
        <v>473497</v>
      </c>
    </row>
    <row r="50" spans="1:13" s="138" customFormat="1" x14ac:dyDescent="0.25">
      <c r="A50" s="139"/>
      <c r="B50" s="140"/>
      <c r="C50" s="141" t="s">
        <v>231</v>
      </c>
      <c r="D50" s="142"/>
      <c r="E50" s="143"/>
      <c r="F50" s="142"/>
      <c r="G50" s="144" t="s">
        <v>172</v>
      </c>
      <c r="H50" s="144" t="s">
        <v>172</v>
      </c>
      <c r="I50" s="145" t="s">
        <v>172</v>
      </c>
      <c r="J50" s="145" t="s">
        <v>172</v>
      </c>
      <c r="K50" s="145"/>
      <c r="L50" s="145">
        <v>35074</v>
      </c>
      <c r="M50" s="145"/>
    </row>
    <row r="51" spans="1:13" s="138" customFormat="1" ht="96" x14ac:dyDescent="0.2">
      <c r="A51" s="129" t="s">
        <v>13</v>
      </c>
      <c r="B51" s="130" t="s">
        <v>229</v>
      </c>
      <c r="C51" s="131" t="s">
        <v>232</v>
      </c>
      <c r="D51" s="132" t="s">
        <v>195</v>
      </c>
      <c r="E51" s="133"/>
      <c r="F51" s="134">
        <v>1</v>
      </c>
      <c r="G51" s="135">
        <v>34383.910000000003</v>
      </c>
      <c r="H51" s="135" t="s">
        <v>172</v>
      </c>
      <c r="I51" s="136">
        <v>34384</v>
      </c>
      <c r="J51" s="136" t="s">
        <v>172</v>
      </c>
      <c r="K51" s="136">
        <v>34384</v>
      </c>
      <c r="L51" s="136" t="s">
        <v>172</v>
      </c>
      <c r="M51" s="137">
        <v>37135</v>
      </c>
    </row>
    <row r="52" spans="1:13" s="138" customFormat="1" x14ac:dyDescent="0.25">
      <c r="A52" s="139"/>
      <c r="B52" s="140"/>
      <c r="C52" s="141" t="s">
        <v>231</v>
      </c>
      <c r="D52" s="142"/>
      <c r="E52" s="143"/>
      <c r="F52" s="142"/>
      <c r="G52" s="144" t="s">
        <v>172</v>
      </c>
      <c r="H52" s="144" t="s">
        <v>172</v>
      </c>
      <c r="I52" s="145" t="s">
        <v>172</v>
      </c>
      <c r="J52" s="145" t="s">
        <v>172</v>
      </c>
      <c r="K52" s="145"/>
      <c r="L52" s="145">
        <v>2751</v>
      </c>
      <c r="M52" s="145"/>
    </row>
    <row r="53" spans="1:13" s="138" customFormat="1" ht="36" x14ac:dyDescent="0.2">
      <c r="A53" s="129" t="s">
        <v>15</v>
      </c>
      <c r="B53" s="130" t="s">
        <v>233</v>
      </c>
      <c r="C53" s="131" t="s">
        <v>234</v>
      </c>
      <c r="D53" s="132" t="s">
        <v>198</v>
      </c>
      <c r="E53" s="133"/>
      <c r="F53" s="134">
        <v>1</v>
      </c>
      <c r="G53" s="135">
        <v>358.71</v>
      </c>
      <c r="H53" s="135" t="s">
        <v>172</v>
      </c>
      <c r="I53" s="136">
        <v>359</v>
      </c>
      <c r="J53" s="136" t="s">
        <v>172</v>
      </c>
      <c r="K53" s="136">
        <v>6</v>
      </c>
      <c r="L53" s="136">
        <v>215</v>
      </c>
      <c r="M53" s="137">
        <v>620</v>
      </c>
    </row>
    <row r="54" spans="1:13" s="138" customFormat="1" x14ac:dyDescent="0.25">
      <c r="A54" s="139"/>
      <c r="B54" s="140"/>
      <c r="C54" s="141" t="s">
        <v>173</v>
      </c>
      <c r="D54" s="142"/>
      <c r="E54" s="143"/>
      <c r="F54" s="142"/>
      <c r="G54" s="144">
        <v>353.24</v>
      </c>
      <c r="H54" s="144" t="s">
        <v>172</v>
      </c>
      <c r="I54" s="145">
        <v>353</v>
      </c>
      <c r="J54" s="145" t="s">
        <v>172</v>
      </c>
      <c r="K54" s="145"/>
      <c r="L54" s="145">
        <v>46</v>
      </c>
      <c r="M54" s="145"/>
    </row>
    <row r="55" spans="1:13" s="80" customFormat="1" ht="21" hidden="1" outlineLevel="1" x14ac:dyDescent="0.25">
      <c r="A55" s="146" t="s">
        <v>235</v>
      </c>
      <c r="B55" s="147" t="s">
        <v>236</v>
      </c>
      <c r="C55" s="148" t="s">
        <v>237</v>
      </c>
      <c r="D55" s="147" t="s">
        <v>177</v>
      </c>
      <c r="E55" s="149">
        <v>0.12540000000000001</v>
      </c>
      <c r="F55" s="149">
        <v>0.12540000000000001</v>
      </c>
      <c r="G55" s="150">
        <v>2818</v>
      </c>
      <c r="H55" s="151"/>
      <c r="I55" s="152">
        <v>353</v>
      </c>
      <c r="J55" s="152"/>
      <c r="K55" s="152"/>
      <c r="L55" s="150"/>
      <c r="M55" s="150"/>
    </row>
    <row r="56" spans="1:13" s="80" customFormat="1" ht="21" hidden="1" outlineLevel="1" x14ac:dyDescent="0.25">
      <c r="A56" s="169" t="s">
        <v>238</v>
      </c>
      <c r="B56" s="170" t="s">
        <v>239</v>
      </c>
      <c r="C56" s="171" t="s">
        <v>240</v>
      </c>
      <c r="D56" s="170" t="s">
        <v>228</v>
      </c>
      <c r="E56" s="172">
        <v>5.0000000000000001E-4</v>
      </c>
      <c r="F56" s="172">
        <v>5.0000000000000001E-4</v>
      </c>
      <c r="G56" s="173">
        <v>10935</v>
      </c>
      <c r="H56" s="174"/>
      <c r="I56" s="175"/>
      <c r="J56" s="175"/>
      <c r="K56" s="175">
        <v>5</v>
      </c>
      <c r="L56" s="160"/>
      <c r="M56" s="160"/>
    </row>
    <row r="57" spans="1:13" s="138" customFormat="1" ht="96" collapsed="1" x14ac:dyDescent="0.2">
      <c r="A57" s="129" t="s">
        <v>17</v>
      </c>
      <c r="B57" s="130" t="s">
        <v>229</v>
      </c>
      <c r="C57" s="131" t="s">
        <v>241</v>
      </c>
      <c r="D57" s="132" t="s">
        <v>195</v>
      </c>
      <c r="E57" s="133"/>
      <c r="F57" s="134">
        <v>1</v>
      </c>
      <c r="G57" s="135">
        <v>132906.51999999999</v>
      </c>
      <c r="H57" s="135" t="s">
        <v>172</v>
      </c>
      <c r="I57" s="136">
        <v>132907</v>
      </c>
      <c r="J57" s="136" t="s">
        <v>172</v>
      </c>
      <c r="K57" s="136">
        <v>132907</v>
      </c>
      <c r="L57" s="136" t="s">
        <v>172</v>
      </c>
      <c r="M57" s="137">
        <v>143540</v>
      </c>
    </row>
    <row r="58" spans="1:13" s="138" customFormat="1" x14ac:dyDescent="0.25">
      <c r="A58" s="139"/>
      <c r="B58" s="140"/>
      <c r="C58" s="141" t="s">
        <v>231</v>
      </c>
      <c r="D58" s="142"/>
      <c r="E58" s="143"/>
      <c r="F58" s="142"/>
      <c r="G58" s="144" t="s">
        <v>172</v>
      </c>
      <c r="H58" s="144" t="s">
        <v>172</v>
      </c>
      <c r="I58" s="145" t="s">
        <v>172</v>
      </c>
      <c r="J58" s="145" t="s">
        <v>172</v>
      </c>
      <c r="K58" s="145"/>
      <c r="L58" s="145">
        <v>10633</v>
      </c>
      <c r="M58" s="145"/>
    </row>
    <row r="59" spans="1:13" s="138" customFormat="1" ht="36" x14ac:dyDescent="0.2">
      <c r="A59" s="129" t="s">
        <v>19</v>
      </c>
      <c r="B59" s="130" t="s">
        <v>242</v>
      </c>
      <c r="C59" s="131" t="s">
        <v>243</v>
      </c>
      <c r="D59" s="132" t="s">
        <v>244</v>
      </c>
      <c r="E59" s="133"/>
      <c r="F59" s="134">
        <v>3</v>
      </c>
      <c r="G59" s="135">
        <v>83257.47</v>
      </c>
      <c r="H59" s="135" t="s">
        <v>172</v>
      </c>
      <c r="I59" s="136">
        <v>249772</v>
      </c>
      <c r="J59" s="136" t="s">
        <v>172</v>
      </c>
      <c r="K59" s="136" t="s">
        <v>172</v>
      </c>
      <c r="L59" s="136">
        <v>152361</v>
      </c>
      <c r="M59" s="137">
        <v>434304</v>
      </c>
    </row>
    <row r="60" spans="1:13" s="138" customFormat="1" x14ac:dyDescent="0.25">
      <c r="A60" s="139"/>
      <c r="B60" s="140"/>
      <c r="C60" s="141" t="s">
        <v>173</v>
      </c>
      <c r="D60" s="142"/>
      <c r="E60" s="143"/>
      <c r="F60" s="142"/>
      <c r="G60" s="144">
        <v>83257.47</v>
      </c>
      <c r="H60" s="144" t="s">
        <v>172</v>
      </c>
      <c r="I60" s="145">
        <v>249772</v>
      </c>
      <c r="J60" s="145" t="s">
        <v>172</v>
      </c>
      <c r="K60" s="145"/>
      <c r="L60" s="145">
        <v>32171</v>
      </c>
      <c r="M60" s="145"/>
    </row>
    <row r="61" spans="1:13" s="80" customFormat="1" hidden="1" outlineLevel="1" x14ac:dyDescent="0.25">
      <c r="A61" s="146" t="s">
        <v>245</v>
      </c>
      <c r="B61" s="147" t="s">
        <v>246</v>
      </c>
      <c r="C61" s="148" t="s">
        <v>247</v>
      </c>
      <c r="D61" s="147" t="s">
        <v>177</v>
      </c>
      <c r="E61" s="149">
        <v>12.535</v>
      </c>
      <c r="F61" s="149">
        <v>37.604999999999997</v>
      </c>
      <c r="G61" s="150">
        <v>3158</v>
      </c>
      <c r="H61" s="151"/>
      <c r="I61" s="152">
        <v>118757</v>
      </c>
      <c r="J61" s="152"/>
      <c r="K61" s="152"/>
      <c r="L61" s="150"/>
      <c r="M61" s="150"/>
    </row>
    <row r="62" spans="1:13" s="80" customFormat="1" hidden="1" outlineLevel="1" x14ac:dyDescent="0.25">
      <c r="A62" s="146" t="s">
        <v>248</v>
      </c>
      <c r="B62" s="147" t="s">
        <v>249</v>
      </c>
      <c r="C62" s="148" t="s">
        <v>250</v>
      </c>
      <c r="D62" s="147" t="s">
        <v>177</v>
      </c>
      <c r="E62" s="149">
        <v>12.535</v>
      </c>
      <c r="F62" s="149">
        <v>37.604999999999997</v>
      </c>
      <c r="G62" s="150">
        <v>3484</v>
      </c>
      <c r="H62" s="151"/>
      <c r="I62" s="152">
        <v>131016</v>
      </c>
      <c r="J62" s="152"/>
      <c r="K62" s="152"/>
      <c r="L62" s="150"/>
      <c r="M62" s="150"/>
    </row>
    <row r="63" spans="1:13" s="138" customFormat="1" ht="36" collapsed="1" x14ac:dyDescent="0.2">
      <c r="A63" s="129" t="s">
        <v>21</v>
      </c>
      <c r="B63" s="130" t="s">
        <v>207</v>
      </c>
      <c r="C63" s="131" t="s">
        <v>208</v>
      </c>
      <c r="D63" s="132" t="s">
        <v>198</v>
      </c>
      <c r="E63" s="133"/>
      <c r="F63" s="134">
        <v>1</v>
      </c>
      <c r="G63" s="135">
        <v>16104.47</v>
      </c>
      <c r="H63" s="135">
        <v>2.12</v>
      </c>
      <c r="I63" s="136">
        <v>16104</v>
      </c>
      <c r="J63" s="136">
        <v>2</v>
      </c>
      <c r="K63" s="136">
        <v>176</v>
      </c>
      <c r="L63" s="136">
        <v>9715</v>
      </c>
      <c r="M63" s="137">
        <v>27884</v>
      </c>
    </row>
    <row r="64" spans="1:13" s="138" customFormat="1" x14ac:dyDescent="0.25">
      <c r="A64" s="139"/>
      <c r="B64" s="140"/>
      <c r="C64" s="141" t="s">
        <v>173</v>
      </c>
      <c r="D64" s="142"/>
      <c r="E64" s="143"/>
      <c r="F64" s="142"/>
      <c r="G64" s="144">
        <v>15925.72</v>
      </c>
      <c r="H64" s="144" t="s">
        <v>172</v>
      </c>
      <c r="I64" s="145">
        <v>15926</v>
      </c>
      <c r="J64" s="145" t="s">
        <v>172</v>
      </c>
      <c r="K64" s="145"/>
      <c r="L64" s="145">
        <v>2066</v>
      </c>
      <c r="M64" s="145"/>
    </row>
    <row r="65" spans="1:13" s="80" customFormat="1" ht="21" hidden="1" outlineLevel="1" x14ac:dyDescent="0.25">
      <c r="A65" s="146" t="s">
        <v>251</v>
      </c>
      <c r="B65" s="147" t="s">
        <v>210</v>
      </c>
      <c r="C65" s="148" t="s">
        <v>211</v>
      </c>
      <c r="D65" s="147" t="s">
        <v>177</v>
      </c>
      <c r="E65" s="149">
        <v>6.2675000000000001</v>
      </c>
      <c r="F65" s="149">
        <v>6.2675000000000001</v>
      </c>
      <c r="G65" s="150">
        <v>2541</v>
      </c>
      <c r="H65" s="151"/>
      <c r="I65" s="152">
        <v>15926</v>
      </c>
      <c r="J65" s="152"/>
      <c r="K65" s="152"/>
      <c r="L65" s="150"/>
      <c r="M65" s="150"/>
    </row>
    <row r="66" spans="1:13" s="80" customFormat="1" hidden="1" outlineLevel="1" x14ac:dyDescent="0.25">
      <c r="A66" s="153" t="s">
        <v>252</v>
      </c>
      <c r="B66" s="154" t="s">
        <v>213</v>
      </c>
      <c r="C66" s="155" t="s">
        <v>214</v>
      </c>
      <c r="D66" s="154" t="s">
        <v>185</v>
      </c>
      <c r="E66" s="156">
        <v>0.16295499999999999</v>
      </c>
      <c r="F66" s="156">
        <v>0.16295499999999999</v>
      </c>
      <c r="G66" s="157"/>
      <c r="H66" s="158">
        <v>13</v>
      </c>
      <c r="I66" s="159"/>
      <c r="J66" s="159">
        <v>2</v>
      </c>
      <c r="K66" s="159"/>
      <c r="L66" s="160"/>
      <c r="M66" s="160"/>
    </row>
    <row r="67" spans="1:13" s="80" customFormat="1" hidden="1" outlineLevel="1" x14ac:dyDescent="0.25">
      <c r="A67" s="169" t="s">
        <v>253</v>
      </c>
      <c r="B67" s="170" t="s">
        <v>216</v>
      </c>
      <c r="C67" s="171" t="s">
        <v>217</v>
      </c>
      <c r="D67" s="170" t="s">
        <v>218</v>
      </c>
      <c r="E67" s="172">
        <v>2.0000000000000002E-5</v>
      </c>
      <c r="F67" s="172">
        <v>2.0000000000000002E-5</v>
      </c>
      <c r="G67" s="173">
        <v>22831</v>
      </c>
      <c r="H67" s="174"/>
      <c r="I67" s="175"/>
      <c r="J67" s="175"/>
      <c r="K67" s="175">
        <v>0.46</v>
      </c>
      <c r="L67" s="160"/>
      <c r="M67" s="160"/>
    </row>
    <row r="68" spans="1:13" s="80" customFormat="1" hidden="1" outlineLevel="1" x14ac:dyDescent="0.25">
      <c r="A68" s="169" t="s">
        <v>254</v>
      </c>
      <c r="B68" s="170" t="s">
        <v>220</v>
      </c>
      <c r="C68" s="171" t="s">
        <v>221</v>
      </c>
      <c r="D68" s="170" t="s">
        <v>218</v>
      </c>
      <c r="E68" s="172">
        <v>1.9999999999999999E-6</v>
      </c>
      <c r="F68" s="172">
        <v>1.9999999999999999E-6</v>
      </c>
      <c r="G68" s="173">
        <v>1576025</v>
      </c>
      <c r="H68" s="174"/>
      <c r="I68" s="175"/>
      <c r="J68" s="175"/>
      <c r="K68" s="175">
        <v>3</v>
      </c>
      <c r="L68" s="160"/>
      <c r="M68" s="160"/>
    </row>
    <row r="69" spans="1:13" s="80" customFormat="1" ht="21" hidden="1" outlineLevel="1" x14ac:dyDescent="0.25">
      <c r="A69" s="169" t="s">
        <v>255</v>
      </c>
      <c r="B69" s="170" t="s">
        <v>223</v>
      </c>
      <c r="C69" s="171" t="s">
        <v>224</v>
      </c>
      <c r="D69" s="170" t="s">
        <v>218</v>
      </c>
      <c r="E69" s="172">
        <v>1.5999999999999999E-5</v>
      </c>
      <c r="F69" s="172">
        <v>1.5999999999999999E-5</v>
      </c>
      <c r="G69" s="173">
        <v>6325216</v>
      </c>
      <c r="H69" s="174"/>
      <c r="I69" s="175"/>
      <c r="J69" s="175"/>
      <c r="K69" s="175">
        <v>101</v>
      </c>
      <c r="L69" s="160"/>
      <c r="M69" s="160"/>
    </row>
    <row r="70" spans="1:13" s="80" customFormat="1" hidden="1" outlineLevel="1" x14ac:dyDescent="0.25">
      <c r="A70" s="169" t="s">
        <v>256</v>
      </c>
      <c r="B70" s="170" t="s">
        <v>226</v>
      </c>
      <c r="C70" s="171" t="s">
        <v>227</v>
      </c>
      <c r="D70" s="170" t="s">
        <v>228</v>
      </c>
      <c r="E70" s="172">
        <v>6.3E-2</v>
      </c>
      <c r="F70" s="172">
        <v>6.3E-2</v>
      </c>
      <c r="G70" s="173">
        <v>1150</v>
      </c>
      <c r="H70" s="174"/>
      <c r="I70" s="175"/>
      <c r="J70" s="175"/>
      <c r="K70" s="175">
        <v>72</v>
      </c>
      <c r="L70" s="160"/>
      <c r="M70" s="160"/>
    </row>
    <row r="71" spans="1:13" s="138" customFormat="1" ht="96" collapsed="1" x14ac:dyDescent="0.2">
      <c r="A71" s="129" t="s">
        <v>23</v>
      </c>
      <c r="B71" s="130" t="s">
        <v>229</v>
      </c>
      <c r="C71" s="131" t="s">
        <v>257</v>
      </c>
      <c r="D71" s="132" t="s">
        <v>198</v>
      </c>
      <c r="E71" s="133"/>
      <c r="F71" s="134">
        <v>1</v>
      </c>
      <c r="G71" s="135">
        <v>51556.13</v>
      </c>
      <c r="H71" s="135" t="s">
        <v>172</v>
      </c>
      <c r="I71" s="136">
        <v>51556</v>
      </c>
      <c r="J71" s="136" t="s">
        <v>172</v>
      </c>
      <c r="K71" s="136">
        <v>51556</v>
      </c>
      <c r="L71" s="136" t="s">
        <v>172</v>
      </c>
      <c r="M71" s="137">
        <v>55680</v>
      </c>
    </row>
    <row r="72" spans="1:13" s="138" customFormat="1" x14ac:dyDescent="0.25">
      <c r="A72" s="139"/>
      <c r="B72" s="140"/>
      <c r="C72" s="141" t="s">
        <v>231</v>
      </c>
      <c r="D72" s="142"/>
      <c r="E72" s="143"/>
      <c r="F72" s="142"/>
      <c r="G72" s="144" t="s">
        <v>172</v>
      </c>
      <c r="H72" s="144" t="s">
        <v>172</v>
      </c>
      <c r="I72" s="145" t="s">
        <v>172</v>
      </c>
      <c r="J72" s="145" t="s">
        <v>172</v>
      </c>
      <c r="K72" s="145"/>
      <c r="L72" s="145">
        <v>4124</v>
      </c>
      <c r="M72" s="145"/>
    </row>
    <row r="73" spans="1:13" s="138" customFormat="1" ht="36" x14ac:dyDescent="0.2">
      <c r="A73" s="129" t="s">
        <v>25</v>
      </c>
      <c r="B73" s="130" t="s">
        <v>207</v>
      </c>
      <c r="C73" s="131" t="s">
        <v>208</v>
      </c>
      <c r="D73" s="132" t="s">
        <v>198</v>
      </c>
      <c r="E73" s="133"/>
      <c r="F73" s="134">
        <v>1</v>
      </c>
      <c r="G73" s="135">
        <v>16104.47</v>
      </c>
      <c r="H73" s="135">
        <v>2.12</v>
      </c>
      <c r="I73" s="136">
        <v>16104</v>
      </c>
      <c r="J73" s="136">
        <v>2</v>
      </c>
      <c r="K73" s="136">
        <v>176</v>
      </c>
      <c r="L73" s="136">
        <v>9715</v>
      </c>
      <c r="M73" s="137">
        <v>27884</v>
      </c>
    </row>
    <row r="74" spans="1:13" s="138" customFormat="1" x14ac:dyDescent="0.25">
      <c r="A74" s="139"/>
      <c r="B74" s="140"/>
      <c r="C74" s="141" t="s">
        <v>173</v>
      </c>
      <c r="D74" s="142"/>
      <c r="E74" s="143"/>
      <c r="F74" s="142"/>
      <c r="G74" s="144">
        <v>15925.72</v>
      </c>
      <c r="H74" s="144" t="s">
        <v>172</v>
      </c>
      <c r="I74" s="145">
        <v>15926</v>
      </c>
      <c r="J74" s="145" t="s">
        <v>172</v>
      </c>
      <c r="K74" s="145"/>
      <c r="L74" s="145">
        <v>2066</v>
      </c>
      <c r="M74" s="145"/>
    </row>
    <row r="75" spans="1:13" s="80" customFormat="1" ht="21" hidden="1" outlineLevel="1" x14ac:dyDescent="0.25">
      <c r="A75" s="146" t="s">
        <v>258</v>
      </c>
      <c r="B75" s="147" t="s">
        <v>210</v>
      </c>
      <c r="C75" s="148" t="s">
        <v>211</v>
      </c>
      <c r="D75" s="147" t="s">
        <v>177</v>
      </c>
      <c r="E75" s="149">
        <v>6.2675000000000001</v>
      </c>
      <c r="F75" s="149">
        <v>6.2675000000000001</v>
      </c>
      <c r="G75" s="150">
        <v>2541</v>
      </c>
      <c r="H75" s="151"/>
      <c r="I75" s="152">
        <v>15926</v>
      </c>
      <c r="J75" s="152"/>
      <c r="K75" s="152"/>
      <c r="L75" s="150"/>
      <c r="M75" s="150"/>
    </row>
    <row r="76" spans="1:13" s="80" customFormat="1" hidden="1" outlineLevel="1" x14ac:dyDescent="0.25">
      <c r="A76" s="153" t="s">
        <v>259</v>
      </c>
      <c r="B76" s="154" t="s">
        <v>213</v>
      </c>
      <c r="C76" s="155" t="s">
        <v>214</v>
      </c>
      <c r="D76" s="154" t="s">
        <v>185</v>
      </c>
      <c r="E76" s="156">
        <v>0.16295499999999999</v>
      </c>
      <c r="F76" s="156">
        <v>0.16295499999999999</v>
      </c>
      <c r="G76" s="157"/>
      <c r="H76" s="158">
        <v>13</v>
      </c>
      <c r="I76" s="159"/>
      <c r="J76" s="159">
        <v>2</v>
      </c>
      <c r="K76" s="159"/>
      <c r="L76" s="160"/>
      <c r="M76" s="160"/>
    </row>
    <row r="77" spans="1:13" s="80" customFormat="1" hidden="1" outlineLevel="1" x14ac:dyDescent="0.25">
      <c r="A77" s="169" t="s">
        <v>260</v>
      </c>
      <c r="B77" s="170" t="s">
        <v>216</v>
      </c>
      <c r="C77" s="171" t="s">
        <v>217</v>
      </c>
      <c r="D77" s="170" t="s">
        <v>218</v>
      </c>
      <c r="E77" s="172">
        <v>2.0000000000000002E-5</v>
      </c>
      <c r="F77" s="172">
        <v>2.0000000000000002E-5</v>
      </c>
      <c r="G77" s="173">
        <v>22831</v>
      </c>
      <c r="H77" s="174"/>
      <c r="I77" s="175"/>
      <c r="J77" s="175"/>
      <c r="K77" s="175">
        <v>0.46</v>
      </c>
      <c r="L77" s="160"/>
      <c r="M77" s="160"/>
    </row>
    <row r="78" spans="1:13" s="80" customFormat="1" hidden="1" outlineLevel="1" x14ac:dyDescent="0.25">
      <c r="A78" s="169" t="s">
        <v>261</v>
      </c>
      <c r="B78" s="170" t="s">
        <v>220</v>
      </c>
      <c r="C78" s="171" t="s">
        <v>221</v>
      </c>
      <c r="D78" s="170" t="s">
        <v>218</v>
      </c>
      <c r="E78" s="172">
        <v>1.9999999999999999E-6</v>
      </c>
      <c r="F78" s="172">
        <v>1.9999999999999999E-6</v>
      </c>
      <c r="G78" s="173">
        <v>1576025</v>
      </c>
      <c r="H78" s="174"/>
      <c r="I78" s="175"/>
      <c r="J78" s="175"/>
      <c r="K78" s="175">
        <v>3</v>
      </c>
      <c r="L78" s="160"/>
      <c r="M78" s="160"/>
    </row>
    <row r="79" spans="1:13" s="80" customFormat="1" ht="21" hidden="1" outlineLevel="1" x14ac:dyDescent="0.25">
      <c r="A79" s="169" t="s">
        <v>262</v>
      </c>
      <c r="B79" s="170" t="s">
        <v>223</v>
      </c>
      <c r="C79" s="171" t="s">
        <v>224</v>
      </c>
      <c r="D79" s="170" t="s">
        <v>218</v>
      </c>
      <c r="E79" s="172">
        <v>1.5999999999999999E-5</v>
      </c>
      <c r="F79" s="172">
        <v>1.5999999999999999E-5</v>
      </c>
      <c r="G79" s="173">
        <v>6325216</v>
      </c>
      <c r="H79" s="174"/>
      <c r="I79" s="175"/>
      <c r="J79" s="175"/>
      <c r="K79" s="175">
        <v>101</v>
      </c>
      <c r="L79" s="160"/>
      <c r="M79" s="160"/>
    </row>
    <row r="80" spans="1:13" s="80" customFormat="1" hidden="1" outlineLevel="1" x14ac:dyDescent="0.25">
      <c r="A80" s="169" t="s">
        <v>263</v>
      </c>
      <c r="B80" s="170" t="s">
        <v>226</v>
      </c>
      <c r="C80" s="171" t="s">
        <v>227</v>
      </c>
      <c r="D80" s="170" t="s">
        <v>228</v>
      </c>
      <c r="E80" s="172">
        <v>6.3E-2</v>
      </c>
      <c r="F80" s="172">
        <v>6.3E-2</v>
      </c>
      <c r="G80" s="173">
        <v>1150</v>
      </c>
      <c r="H80" s="174"/>
      <c r="I80" s="175"/>
      <c r="J80" s="175"/>
      <c r="K80" s="175">
        <v>72</v>
      </c>
      <c r="L80" s="160"/>
      <c r="M80" s="160"/>
    </row>
    <row r="81" spans="1:13" s="138" customFormat="1" ht="96" collapsed="1" x14ac:dyDescent="0.2">
      <c r="A81" s="129" t="s">
        <v>27</v>
      </c>
      <c r="B81" s="130" t="s">
        <v>193</v>
      </c>
      <c r="C81" s="131" t="s">
        <v>264</v>
      </c>
      <c r="D81" s="132" t="s">
        <v>198</v>
      </c>
      <c r="E81" s="133"/>
      <c r="F81" s="134">
        <v>1</v>
      </c>
      <c r="G81" s="135">
        <v>190441.92</v>
      </c>
      <c r="H81" s="135" t="s">
        <v>172</v>
      </c>
      <c r="I81" s="136">
        <v>190442</v>
      </c>
      <c r="J81" s="136" t="s">
        <v>172</v>
      </c>
      <c r="K81" s="136">
        <v>190442</v>
      </c>
      <c r="L81" s="136" t="s">
        <v>172</v>
      </c>
      <c r="M81" s="137">
        <v>205677</v>
      </c>
    </row>
    <row r="82" spans="1:13" s="138" customFormat="1" x14ac:dyDescent="0.25">
      <c r="A82" s="139"/>
      <c r="B82" s="140"/>
      <c r="C82" s="141" t="s">
        <v>231</v>
      </c>
      <c r="D82" s="142"/>
      <c r="E82" s="143"/>
      <c r="F82" s="142"/>
      <c r="G82" s="144" t="s">
        <v>172</v>
      </c>
      <c r="H82" s="144" t="s">
        <v>172</v>
      </c>
      <c r="I82" s="145" t="s">
        <v>172</v>
      </c>
      <c r="J82" s="145" t="s">
        <v>172</v>
      </c>
      <c r="K82" s="145"/>
      <c r="L82" s="145">
        <v>15235</v>
      </c>
      <c r="M82" s="145"/>
    </row>
    <row r="83" spans="1:13" s="80" customFormat="1" ht="12.75" customHeight="1" x14ac:dyDescent="0.25">
      <c r="A83" s="176"/>
      <c r="B83" s="177"/>
      <c r="C83" s="178" t="s">
        <v>265</v>
      </c>
      <c r="D83" s="178"/>
      <c r="E83" s="177"/>
      <c r="F83" s="177"/>
      <c r="G83" s="177"/>
      <c r="H83" s="177"/>
      <c r="I83" s="177"/>
      <c r="J83" s="177"/>
      <c r="K83" s="177"/>
      <c r="L83" s="177"/>
      <c r="M83" s="179"/>
    </row>
    <row r="84" spans="1:13" s="138" customFormat="1" ht="60" x14ac:dyDescent="0.2">
      <c r="A84" s="129" t="s">
        <v>29</v>
      </c>
      <c r="B84" s="130" t="s">
        <v>266</v>
      </c>
      <c r="C84" s="131" t="s">
        <v>267</v>
      </c>
      <c r="D84" s="132" t="s">
        <v>195</v>
      </c>
      <c r="E84" s="133"/>
      <c r="F84" s="134">
        <v>1</v>
      </c>
      <c r="G84" s="135">
        <v>6315.28</v>
      </c>
      <c r="H84" s="135" t="s">
        <v>172</v>
      </c>
      <c r="I84" s="136">
        <v>6315</v>
      </c>
      <c r="J84" s="136" t="s">
        <v>172</v>
      </c>
      <c r="K84" s="136">
        <v>403</v>
      </c>
      <c r="L84" s="136">
        <v>4256</v>
      </c>
      <c r="M84" s="137">
        <v>11417</v>
      </c>
    </row>
    <row r="85" spans="1:13" s="138" customFormat="1" x14ac:dyDescent="0.25">
      <c r="A85" s="139"/>
      <c r="B85" s="140"/>
      <c r="C85" s="141" t="s">
        <v>268</v>
      </c>
      <c r="D85" s="142"/>
      <c r="E85" s="143"/>
      <c r="F85" s="142"/>
      <c r="G85" s="144">
        <v>5911.51</v>
      </c>
      <c r="H85" s="144" t="s">
        <v>172</v>
      </c>
      <c r="I85" s="145">
        <v>5912</v>
      </c>
      <c r="J85" s="145" t="s">
        <v>172</v>
      </c>
      <c r="K85" s="145"/>
      <c r="L85" s="145">
        <v>846</v>
      </c>
      <c r="M85" s="145"/>
    </row>
    <row r="86" spans="1:13" s="80" customFormat="1" ht="31.5" hidden="1" outlineLevel="1" x14ac:dyDescent="0.25">
      <c r="A86" s="146" t="s">
        <v>269</v>
      </c>
      <c r="B86" s="147" t="s">
        <v>270</v>
      </c>
      <c r="C86" s="148" t="s">
        <v>271</v>
      </c>
      <c r="D86" s="147" t="s">
        <v>177</v>
      </c>
      <c r="E86" s="149">
        <v>2.5070000000000001</v>
      </c>
      <c r="F86" s="149">
        <v>2.5070000000000001</v>
      </c>
      <c r="G86" s="150">
        <v>2358</v>
      </c>
      <c r="H86" s="151"/>
      <c r="I86" s="152">
        <v>5912</v>
      </c>
      <c r="J86" s="152"/>
      <c r="K86" s="152"/>
      <c r="L86" s="150"/>
      <c r="M86" s="150"/>
    </row>
    <row r="87" spans="1:13" s="80" customFormat="1" ht="21" hidden="1" outlineLevel="1" x14ac:dyDescent="0.25">
      <c r="A87" s="169" t="s">
        <v>272</v>
      </c>
      <c r="B87" s="170" t="s">
        <v>273</v>
      </c>
      <c r="C87" s="171" t="s">
        <v>274</v>
      </c>
      <c r="D87" s="170" t="s">
        <v>218</v>
      </c>
      <c r="E87" s="172">
        <v>3.0000000000000001E-5</v>
      </c>
      <c r="F87" s="172">
        <v>3.0000000000000001E-5</v>
      </c>
      <c r="G87" s="173">
        <v>328457</v>
      </c>
      <c r="H87" s="174"/>
      <c r="I87" s="175"/>
      <c r="J87" s="175"/>
      <c r="K87" s="175">
        <v>10</v>
      </c>
      <c r="L87" s="160"/>
      <c r="M87" s="160"/>
    </row>
    <row r="88" spans="1:13" s="80" customFormat="1" hidden="1" outlineLevel="1" x14ac:dyDescent="0.25">
      <c r="A88" s="169" t="s">
        <v>275</v>
      </c>
      <c r="B88" s="170" t="s">
        <v>276</v>
      </c>
      <c r="C88" s="171" t="s">
        <v>277</v>
      </c>
      <c r="D88" s="170" t="s">
        <v>228</v>
      </c>
      <c r="E88" s="172">
        <v>2.8</v>
      </c>
      <c r="F88" s="172">
        <v>2.8</v>
      </c>
      <c r="G88" s="173">
        <v>80</v>
      </c>
      <c r="H88" s="174"/>
      <c r="I88" s="175"/>
      <c r="J88" s="175"/>
      <c r="K88" s="175">
        <v>224</v>
      </c>
      <c r="L88" s="160"/>
      <c r="M88" s="160"/>
    </row>
    <row r="89" spans="1:13" s="80" customFormat="1" ht="21" hidden="1" outlineLevel="1" x14ac:dyDescent="0.25">
      <c r="A89" s="169" t="s">
        <v>278</v>
      </c>
      <c r="B89" s="170" t="s">
        <v>279</v>
      </c>
      <c r="C89" s="171" t="s">
        <v>280</v>
      </c>
      <c r="D89" s="170" t="s">
        <v>218</v>
      </c>
      <c r="E89" s="172">
        <v>1E-3</v>
      </c>
      <c r="F89" s="172">
        <v>1E-3</v>
      </c>
      <c r="G89" s="173">
        <v>114283</v>
      </c>
      <c r="H89" s="174"/>
      <c r="I89" s="175"/>
      <c r="J89" s="175"/>
      <c r="K89" s="175">
        <v>114</v>
      </c>
      <c r="L89" s="160"/>
      <c r="M89" s="160"/>
    </row>
    <row r="90" spans="1:13" s="80" customFormat="1" ht="19.5" hidden="1" outlineLevel="1" x14ac:dyDescent="0.25">
      <c r="A90" s="180" t="s">
        <v>281</v>
      </c>
      <c r="B90" s="181" t="s">
        <v>282</v>
      </c>
      <c r="C90" s="182" t="s">
        <v>283</v>
      </c>
      <c r="D90" s="181" t="s">
        <v>218</v>
      </c>
      <c r="E90" s="183">
        <v>1.1E-4</v>
      </c>
      <c r="F90" s="183">
        <v>1.1E-4</v>
      </c>
      <c r="G90" s="184">
        <v>505727</v>
      </c>
      <c r="H90" s="185"/>
      <c r="I90" s="186"/>
      <c r="J90" s="186"/>
      <c r="K90" s="186">
        <v>56</v>
      </c>
      <c r="L90" s="187"/>
      <c r="M90" s="187"/>
    </row>
    <row r="91" spans="1:13" s="138" customFormat="1" ht="96" collapsed="1" x14ac:dyDescent="0.2">
      <c r="A91" s="129" t="s">
        <v>31</v>
      </c>
      <c r="B91" s="130" t="s">
        <v>193</v>
      </c>
      <c r="C91" s="131" t="s">
        <v>284</v>
      </c>
      <c r="D91" s="132" t="s">
        <v>195</v>
      </c>
      <c r="E91" s="133"/>
      <c r="F91" s="134">
        <v>1</v>
      </c>
      <c r="G91" s="135">
        <v>19708.759999999998</v>
      </c>
      <c r="H91" s="135" t="s">
        <v>172</v>
      </c>
      <c r="I91" s="136">
        <v>19709</v>
      </c>
      <c r="J91" s="136" t="s">
        <v>172</v>
      </c>
      <c r="K91" s="136">
        <v>19709</v>
      </c>
      <c r="L91" s="136" t="s">
        <v>172</v>
      </c>
      <c r="M91" s="137">
        <v>21286</v>
      </c>
    </row>
    <row r="92" spans="1:13" s="138" customFormat="1" x14ac:dyDescent="0.25">
      <c r="A92" s="139"/>
      <c r="B92" s="140"/>
      <c r="C92" s="141" t="s">
        <v>231</v>
      </c>
      <c r="D92" s="142"/>
      <c r="E92" s="143"/>
      <c r="F92" s="142"/>
      <c r="G92" s="144" t="s">
        <v>172</v>
      </c>
      <c r="H92" s="144" t="s">
        <v>172</v>
      </c>
      <c r="I92" s="145" t="s">
        <v>172</v>
      </c>
      <c r="J92" s="145" t="s">
        <v>172</v>
      </c>
      <c r="K92" s="145"/>
      <c r="L92" s="145">
        <v>1577</v>
      </c>
      <c r="M92" s="145"/>
    </row>
    <row r="93" spans="1:13" s="138" customFormat="1" ht="36" x14ac:dyDescent="0.2">
      <c r="A93" s="129" t="s">
        <v>33</v>
      </c>
      <c r="B93" s="130" t="s">
        <v>285</v>
      </c>
      <c r="C93" s="131" t="s">
        <v>286</v>
      </c>
      <c r="D93" s="132" t="s">
        <v>287</v>
      </c>
      <c r="E93" s="133"/>
      <c r="F93" s="134">
        <v>4</v>
      </c>
      <c r="G93" s="135">
        <v>591.04999999999995</v>
      </c>
      <c r="H93" s="135" t="s">
        <v>172</v>
      </c>
      <c r="I93" s="136">
        <v>2364</v>
      </c>
      <c r="J93" s="136" t="s">
        <v>172</v>
      </c>
      <c r="K93" s="136" t="s">
        <v>172</v>
      </c>
      <c r="L93" s="136">
        <v>1442</v>
      </c>
      <c r="M93" s="137">
        <v>4111</v>
      </c>
    </row>
    <row r="94" spans="1:13" s="138" customFormat="1" x14ac:dyDescent="0.25">
      <c r="A94" s="139"/>
      <c r="B94" s="140"/>
      <c r="C94" s="141" t="s">
        <v>173</v>
      </c>
      <c r="D94" s="142"/>
      <c r="E94" s="143"/>
      <c r="F94" s="142"/>
      <c r="G94" s="144">
        <v>591.04999999999995</v>
      </c>
      <c r="H94" s="144" t="s">
        <v>172</v>
      </c>
      <c r="I94" s="145">
        <v>2364</v>
      </c>
      <c r="J94" s="145" t="s">
        <v>172</v>
      </c>
      <c r="K94" s="145"/>
      <c r="L94" s="145">
        <v>305</v>
      </c>
      <c r="M94" s="145"/>
    </row>
    <row r="95" spans="1:13" s="80" customFormat="1" ht="21" hidden="1" outlineLevel="1" x14ac:dyDescent="0.25">
      <c r="A95" s="146" t="s">
        <v>288</v>
      </c>
      <c r="B95" s="147" t="s">
        <v>289</v>
      </c>
      <c r="C95" s="148" t="s">
        <v>290</v>
      </c>
      <c r="D95" s="147" t="s">
        <v>177</v>
      </c>
      <c r="E95" s="149">
        <v>0.17549999999999999</v>
      </c>
      <c r="F95" s="149">
        <v>0.70199999999999996</v>
      </c>
      <c r="G95" s="150">
        <v>3368</v>
      </c>
      <c r="H95" s="151"/>
      <c r="I95" s="152">
        <v>2364</v>
      </c>
      <c r="J95" s="152"/>
      <c r="K95" s="152"/>
      <c r="L95" s="150"/>
      <c r="M95" s="150"/>
    </row>
    <row r="96" spans="1:13" s="138" customFormat="1" ht="60" collapsed="1" x14ac:dyDescent="0.2">
      <c r="A96" s="129" t="s">
        <v>35</v>
      </c>
      <c r="B96" s="130" t="s">
        <v>291</v>
      </c>
      <c r="C96" s="131" t="s">
        <v>292</v>
      </c>
      <c r="D96" s="132" t="s">
        <v>198</v>
      </c>
      <c r="E96" s="133"/>
      <c r="F96" s="134">
        <v>35</v>
      </c>
      <c r="G96" s="135">
        <v>39.479999999999997</v>
      </c>
      <c r="H96" s="135" t="s">
        <v>172</v>
      </c>
      <c r="I96" s="136">
        <v>1382</v>
      </c>
      <c r="J96" s="136" t="s">
        <v>172</v>
      </c>
      <c r="K96" s="136">
        <v>1382</v>
      </c>
      <c r="L96" s="136" t="s">
        <v>172</v>
      </c>
      <c r="M96" s="137">
        <v>1493</v>
      </c>
    </row>
    <row r="97" spans="1:13" s="138" customFormat="1" x14ac:dyDescent="0.25">
      <c r="A97" s="139"/>
      <c r="B97" s="140"/>
      <c r="C97" s="141" t="s">
        <v>231</v>
      </c>
      <c r="D97" s="142"/>
      <c r="E97" s="143"/>
      <c r="F97" s="142"/>
      <c r="G97" s="144" t="s">
        <v>172</v>
      </c>
      <c r="H97" s="144" t="s">
        <v>172</v>
      </c>
      <c r="I97" s="145" t="s">
        <v>172</v>
      </c>
      <c r="J97" s="145" t="s">
        <v>172</v>
      </c>
      <c r="K97" s="145"/>
      <c r="L97" s="145">
        <v>111</v>
      </c>
      <c r="M97" s="145"/>
    </row>
    <row r="98" spans="1:13" s="80" customFormat="1" ht="12.75" customHeight="1" x14ac:dyDescent="0.25">
      <c r="A98" s="176"/>
      <c r="B98" s="177"/>
      <c r="C98" s="178" t="s">
        <v>293</v>
      </c>
      <c r="D98" s="178"/>
      <c r="E98" s="177"/>
      <c r="F98" s="177"/>
      <c r="G98" s="177"/>
      <c r="H98" s="177"/>
      <c r="I98" s="177"/>
      <c r="J98" s="177"/>
      <c r="K98" s="177"/>
      <c r="L98" s="177"/>
      <c r="M98" s="179"/>
    </row>
    <row r="99" spans="1:13" s="138" customFormat="1" ht="36" x14ac:dyDescent="0.2">
      <c r="A99" s="129" t="s">
        <v>37</v>
      </c>
      <c r="B99" s="130" t="s">
        <v>294</v>
      </c>
      <c r="C99" s="131" t="s">
        <v>295</v>
      </c>
      <c r="D99" s="132" t="s">
        <v>198</v>
      </c>
      <c r="E99" s="133"/>
      <c r="F99" s="134">
        <v>3</v>
      </c>
      <c r="G99" s="135">
        <v>17239.63</v>
      </c>
      <c r="H99" s="135">
        <v>677.54</v>
      </c>
      <c r="I99" s="136">
        <v>51719</v>
      </c>
      <c r="J99" s="136">
        <v>2033</v>
      </c>
      <c r="K99" s="136">
        <v>10389</v>
      </c>
      <c r="L99" s="136">
        <v>30052</v>
      </c>
      <c r="M99" s="137">
        <v>88313</v>
      </c>
    </row>
    <row r="100" spans="1:13" s="138" customFormat="1" x14ac:dyDescent="0.25">
      <c r="A100" s="139"/>
      <c r="B100" s="140"/>
      <c r="C100" s="141" t="s">
        <v>199</v>
      </c>
      <c r="D100" s="142"/>
      <c r="E100" s="143"/>
      <c r="F100" s="142"/>
      <c r="G100" s="144">
        <v>13099.07</v>
      </c>
      <c r="H100" s="144">
        <v>257.54000000000002</v>
      </c>
      <c r="I100" s="145">
        <v>39297</v>
      </c>
      <c r="J100" s="145">
        <v>773</v>
      </c>
      <c r="K100" s="145"/>
      <c r="L100" s="145">
        <v>6542</v>
      </c>
      <c r="M100" s="145"/>
    </row>
    <row r="101" spans="1:13" s="80" customFormat="1" ht="21" hidden="1" outlineLevel="1" x14ac:dyDescent="0.25">
      <c r="A101" s="146" t="s">
        <v>296</v>
      </c>
      <c r="B101" s="147" t="s">
        <v>297</v>
      </c>
      <c r="C101" s="148" t="s">
        <v>298</v>
      </c>
      <c r="D101" s="147" t="s">
        <v>177</v>
      </c>
      <c r="E101" s="149">
        <v>6.2675000000000001</v>
      </c>
      <c r="F101" s="149">
        <v>18.802499999999998</v>
      </c>
      <c r="G101" s="150">
        <v>2090</v>
      </c>
      <c r="H101" s="151"/>
      <c r="I101" s="152">
        <v>39297</v>
      </c>
      <c r="J101" s="152"/>
      <c r="K101" s="152"/>
      <c r="L101" s="150"/>
      <c r="M101" s="150"/>
    </row>
    <row r="102" spans="1:13" s="80" customFormat="1" hidden="1" outlineLevel="1" x14ac:dyDescent="0.25">
      <c r="A102" s="146" t="s">
        <v>299</v>
      </c>
      <c r="B102" s="147" t="s">
        <v>179</v>
      </c>
      <c r="C102" s="148" t="s">
        <v>180</v>
      </c>
      <c r="D102" s="147" t="s">
        <v>181</v>
      </c>
      <c r="E102" s="149">
        <v>8.77E-2</v>
      </c>
      <c r="F102" s="149">
        <v>0.2631</v>
      </c>
      <c r="G102" s="150"/>
      <c r="H102" s="151"/>
      <c r="I102" s="152"/>
      <c r="J102" s="152"/>
      <c r="K102" s="152"/>
      <c r="L102" s="150"/>
      <c r="M102" s="150"/>
    </row>
    <row r="103" spans="1:13" s="80" customFormat="1" ht="31.5" hidden="1" outlineLevel="1" x14ac:dyDescent="0.25">
      <c r="A103" s="153" t="s">
        <v>300</v>
      </c>
      <c r="B103" s="154" t="s">
        <v>301</v>
      </c>
      <c r="C103" s="155" t="s">
        <v>302</v>
      </c>
      <c r="D103" s="154" t="s">
        <v>185</v>
      </c>
      <c r="E103" s="156">
        <v>5.0139999999999997E-2</v>
      </c>
      <c r="F103" s="156">
        <v>0.15042</v>
      </c>
      <c r="G103" s="157"/>
      <c r="H103" s="158">
        <v>7999</v>
      </c>
      <c r="I103" s="159"/>
      <c r="J103" s="159">
        <v>1203</v>
      </c>
      <c r="K103" s="159"/>
      <c r="L103" s="160"/>
      <c r="M103" s="160"/>
    </row>
    <row r="104" spans="1:13" s="80" customFormat="1" hidden="1" outlineLevel="2" x14ac:dyDescent="0.25">
      <c r="A104" s="161" t="s">
        <v>300</v>
      </c>
      <c r="B104" s="162"/>
      <c r="C104" s="163" t="s">
        <v>186</v>
      </c>
      <c r="D104" s="164" t="s">
        <v>181</v>
      </c>
      <c r="E104" s="165">
        <v>5.0139999999999997E-2</v>
      </c>
      <c r="F104" s="165">
        <v>0.15042</v>
      </c>
      <c r="G104" s="166"/>
      <c r="H104" s="167">
        <v>3368</v>
      </c>
      <c r="I104" s="168"/>
      <c r="J104" s="168">
        <v>506.61</v>
      </c>
      <c r="K104" s="159"/>
      <c r="L104" s="160"/>
      <c r="M104" s="160"/>
    </row>
    <row r="105" spans="1:13" s="80" customFormat="1" hidden="1" outlineLevel="1" x14ac:dyDescent="0.25">
      <c r="A105" s="153" t="s">
        <v>303</v>
      </c>
      <c r="B105" s="154" t="s">
        <v>304</v>
      </c>
      <c r="C105" s="155" t="s">
        <v>305</v>
      </c>
      <c r="D105" s="154" t="s">
        <v>185</v>
      </c>
      <c r="E105" s="156">
        <v>0.66435500000000003</v>
      </c>
      <c r="F105" s="156">
        <v>1.9930650000000001</v>
      </c>
      <c r="G105" s="157"/>
      <c r="H105" s="158">
        <v>52</v>
      </c>
      <c r="I105" s="159"/>
      <c r="J105" s="159">
        <v>104</v>
      </c>
      <c r="K105" s="159"/>
      <c r="L105" s="160"/>
      <c r="M105" s="160"/>
    </row>
    <row r="106" spans="1:13" s="80" customFormat="1" hidden="1" outlineLevel="1" x14ac:dyDescent="0.25">
      <c r="A106" s="153" t="s">
        <v>306</v>
      </c>
      <c r="B106" s="154" t="s">
        <v>307</v>
      </c>
      <c r="C106" s="155" t="s">
        <v>308</v>
      </c>
      <c r="D106" s="154" t="s">
        <v>185</v>
      </c>
      <c r="E106" s="156">
        <v>0.28830499999999998</v>
      </c>
      <c r="F106" s="156">
        <v>0.86491499999999999</v>
      </c>
      <c r="G106" s="157"/>
      <c r="H106" s="158">
        <v>224</v>
      </c>
      <c r="I106" s="159"/>
      <c r="J106" s="159">
        <v>194</v>
      </c>
      <c r="K106" s="159"/>
      <c r="L106" s="160"/>
      <c r="M106" s="160"/>
    </row>
    <row r="107" spans="1:13" s="80" customFormat="1" hidden="1" outlineLevel="1" x14ac:dyDescent="0.25">
      <c r="A107" s="153" t="s">
        <v>309</v>
      </c>
      <c r="B107" s="154" t="s">
        <v>205</v>
      </c>
      <c r="C107" s="155" t="s">
        <v>206</v>
      </c>
      <c r="D107" s="154" t="s">
        <v>185</v>
      </c>
      <c r="E107" s="156">
        <v>3.7605E-2</v>
      </c>
      <c r="F107" s="156">
        <v>0.112815</v>
      </c>
      <c r="G107" s="157"/>
      <c r="H107" s="158">
        <v>4716</v>
      </c>
      <c r="I107" s="159"/>
      <c r="J107" s="159">
        <v>532</v>
      </c>
      <c r="K107" s="159"/>
      <c r="L107" s="160"/>
      <c r="M107" s="160"/>
    </row>
    <row r="108" spans="1:13" s="80" customFormat="1" hidden="1" outlineLevel="2" x14ac:dyDescent="0.25">
      <c r="A108" s="161" t="s">
        <v>309</v>
      </c>
      <c r="B108" s="162"/>
      <c r="C108" s="163" t="s">
        <v>186</v>
      </c>
      <c r="D108" s="164" t="s">
        <v>181</v>
      </c>
      <c r="E108" s="165">
        <v>3.7605E-2</v>
      </c>
      <c r="F108" s="165">
        <v>0.112815</v>
      </c>
      <c r="G108" s="166"/>
      <c r="H108" s="167">
        <v>2358</v>
      </c>
      <c r="I108" s="168"/>
      <c r="J108" s="168">
        <v>266.02</v>
      </c>
      <c r="K108" s="159"/>
      <c r="L108" s="160"/>
      <c r="M108" s="160"/>
    </row>
    <row r="109" spans="1:13" s="80" customFormat="1" hidden="1" outlineLevel="1" x14ac:dyDescent="0.25">
      <c r="A109" s="169" t="s">
        <v>310</v>
      </c>
      <c r="B109" s="170" t="s">
        <v>311</v>
      </c>
      <c r="C109" s="171" t="s">
        <v>312</v>
      </c>
      <c r="D109" s="170" t="s">
        <v>218</v>
      </c>
      <c r="E109" s="172">
        <v>1.2E-4</v>
      </c>
      <c r="F109" s="172">
        <v>3.6000000000000002E-4</v>
      </c>
      <c r="G109" s="173">
        <v>278998</v>
      </c>
      <c r="H109" s="174"/>
      <c r="I109" s="175"/>
      <c r="J109" s="175"/>
      <c r="K109" s="175">
        <v>100</v>
      </c>
      <c r="L109" s="160"/>
      <c r="M109" s="160"/>
    </row>
    <row r="110" spans="1:13" s="80" customFormat="1" hidden="1" outlineLevel="1" x14ac:dyDescent="0.25">
      <c r="A110" s="169" t="s">
        <v>313</v>
      </c>
      <c r="B110" s="170" t="s">
        <v>314</v>
      </c>
      <c r="C110" s="171" t="s">
        <v>315</v>
      </c>
      <c r="D110" s="170" t="s">
        <v>198</v>
      </c>
      <c r="E110" s="172">
        <v>10</v>
      </c>
      <c r="F110" s="172">
        <v>30</v>
      </c>
      <c r="G110" s="173">
        <v>17</v>
      </c>
      <c r="H110" s="174"/>
      <c r="I110" s="175"/>
      <c r="J110" s="175"/>
      <c r="K110" s="175">
        <v>510</v>
      </c>
      <c r="L110" s="160"/>
      <c r="M110" s="160"/>
    </row>
    <row r="111" spans="1:13" s="80" customFormat="1" hidden="1" outlineLevel="1" x14ac:dyDescent="0.25">
      <c r="A111" s="169" t="s">
        <v>316</v>
      </c>
      <c r="B111" s="170" t="s">
        <v>317</v>
      </c>
      <c r="C111" s="171" t="s">
        <v>318</v>
      </c>
      <c r="D111" s="170" t="s">
        <v>218</v>
      </c>
      <c r="E111" s="172">
        <v>1.0000000000000001E-5</v>
      </c>
      <c r="F111" s="172">
        <v>3.0000000000000001E-5</v>
      </c>
      <c r="G111" s="173">
        <v>628768</v>
      </c>
      <c r="H111" s="174"/>
      <c r="I111" s="175"/>
      <c r="J111" s="175"/>
      <c r="K111" s="175">
        <v>19</v>
      </c>
      <c r="L111" s="160"/>
      <c r="M111" s="160"/>
    </row>
    <row r="112" spans="1:13" s="80" customFormat="1" hidden="1" outlineLevel="1" x14ac:dyDescent="0.25">
      <c r="A112" s="169" t="s">
        <v>319</v>
      </c>
      <c r="B112" s="170" t="s">
        <v>320</v>
      </c>
      <c r="C112" s="171" t="s">
        <v>321</v>
      </c>
      <c r="D112" s="170" t="s">
        <v>218</v>
      </c>
      <c r="E112" s="172">
        <v>1.0000000000000001E-5</v>
      </c>
      <c r="F112" s="172">
        <v>3.0000000000000001E-5</v>
      </c>
      <c r="G112" s="173">
        <v>612933</v>
      </c>
      <c r="H112" s="174"/>
      <c r="I112" s="175"/>
      <c r="J112" s="175"/>
      <c r="K112" s="175">
        <v>18</v>
      </c>
      <c r="L112" s="160"/>
      <c r="M112" s="160"/>
    </row>
    <row r="113" spans="1:13" s="80" customFormat="1" ht="21" hidden="1" outlineLevel="1" x14ac:dyDescent="0.25">
      <c r="A113" s="169" t="s">
        <v>322</v>
      </c>
      <c r="B113" s="170" t="s">
        <v>323</v>
      </c>
      <c r="C113" s="171" t="s">
        <v>324</v>
      </c>
      <c r="D113" s="170" t="s">
        <v>218</v>
      </c>
      <c r="E113" s="172">
        <v>1.0000000000000001E-5</v>
      </c>
      <c r="F113" s="172">
        <v>3.0000000000000001E-5</v>
      </c>
      <c r="G113" s="173">
        <v>738689</v>
      </c>
      <c r="H113" s="174"/>
      <c r="I113" s="175"/>
      <c r="J113" s="175"/>
      <c r="K113" s="175">
        <v>22</v>
      </c>
      <c r="L113" s="160"/>
      <c r="M113" s="160"/>
    </row>
    <row r="114" spans="1:13" s="80" customFormat="1" hidden="1" outlineLevel="1" x14ac:dyDescent="0.25">
      <c r="A114" s="169" t="s">
        <v>325</v>
      </c>
      <c r="B114" s="170" t="s">
        <v>326</v>
      </c>
      <c r="C114" s="171" t="s">
        <v>327</v>
      </c>
      <c r="D114" s="170" t="s">
        <v>218</v>
      </c>
      <c r="E114" s="172">
        <v>2.0000000000000002E-5</v>
      </c>
      <c r="F114" s="172">
        <v>6.0000000000000002E-5</v>
      </c>
      <c r="G114" s="173">
        <v>970051</v>
      </c>
      <c r="H114" s="174"/>
      <c r="I114" s="175"/>
      <c r="J114" s="175"/>
      <c r="K114" s="175">
        <v>58</v>
      </c>
      <c r="L114" s="160"/>
      <c r="M114" s="160"/>
    </row>
    <row r="115" spans="1:13" s="80" customFormat="1" ht="21" hidden="1" outlineLevel="1" x14ac:dyDescent="0.25">
      <c r="A115" s="169" t="s">
        <v>328</v>
      </c>
      <c r="B115" s="170" t="s">
        <v>329</v>
      </c>
      <c r="C115" s="171" t="s">
        <v>330</v>
      </c>
      <c r="D115" s="170" t="s">
        <v>218</v>
      </c>
      <c r="E115" s="172">
        <v>7.0000000000000001E-3</v>
      </c>
      <c r="F115" s="172">
        <v>2.1000000000000001E-2</v>
      </c>
      <c r="G115" s="173">
        <v>425737</v>
      </c>
      <c r="H115" s="174"/>
      <c r="I115" s="175"/>
      <c r="J115" s="175"/>
      <c r="K115" s="175">
        <v>8940</v>
      </c>
      <c r="L115" s="160"/>
      <c r="M115" s="160"/>
    </row>
    <row r="116" spans="1:13" s="80" customFormat="1" hidden="1" outlineLevel="1" x14ac:dyDescent="0.25">
      <c r="A116" s="169" t="s">
        <v>331</v>
      </c>
      <c r="B116" s="170" t="s">
        <v>332</v>
      </c>
      <c r="C116" s="171" t="s">
        <v>333</v>
      </c>
      <c r="D116" s="170" t="s">
        <v>228</v>
      </c>
      <c r="E116" s="172">
        <v>0.23780000000000001</v>
      </c>
      <c r="F116" s="172">
        <v>0.71340000000000003</v>
      </c>
      <c r="G116" s="173">
        <v>1010</v>
      </c>
      <c r="H116" s="174"/>
      <c r="I116" s="175"/>
      <c r="J116" s="175"/>
      <c r="K116" s="175">
        <v>721</v>
      </c>
      <c r="L116" s="160"/>
      <c r="M116" s="160"/>
    </row>
    <row r="117" spans="1:13" s="138" customFormat="1" ht="36" collapsed="1" x14ac:dyDescent="0.2">
      <c r="A117" s="129" t="s">
        <v>39</v>
      </c>
      <c r="B117" s="130" t="s">
        <v>334</v>
      </c>
      <c r="C117" s="131" t="s">
        <v>335</v>
      </c>
      <c r="D117" s="132" t="s">
        <v>198</v>
      </c>
      <c r="E117" s="133"/>
      <c r="F117" s="134">
        <v>1</v>
      </c>
      <c r="G117" s="135">
        <v>27537</v>
      </c>
      <c r="H117" s="135" t="s">
        <v>172</v>
      </c>
      <c r="I117" s="136">
        <v>27537</v>
      </c>
      <c r="J117" s="136" t="s">
        <v>172</v>
      </c>
      <c r="K117" s="136">
        <v>27537</v>
      </c>
      <c r="L117" s="136" t="s">
        <v>172</v>
      </c>
      <c r="M117" s="137">
        <v>29740</v>
      </c>
    </row>
    <row r="118" spans="1:13" s="138" customFormat="1" x14ac:dyDescent="0.25">
      <c r="A118" s="139"/>
      <c r="B118" s="140"/>
      <c r="C118" s="141" t="s">
        <v>231</v>
      </c>
      <c r="D118" s="142"/>
      <c r="E118" s="143"/>
      <c r="F118" s="142"/>
      <c r="G118" s="144" t="s">
        <v>172</v>
      </c>
      <c r="H118" s="144" t="s">
        <v>172</v>
      </c>
      <c r="I118" s="145" t="s">
        <v>172</v>
      </c>
      <c r="J118" s="145" t="s">
        <v>172</v>
      </c>
      <c r="K118" s="145"/>
      <c r="L118" s="145">
        <v>2203</v>
      </c>
      <c r="M118" s="145"/>
    </row>
    <row r="119" spans="1:13" s="138" customFormat="1" ht="48" x14ac:dyDescent="0.2">
      <c r="A119" s="129" t="s">
        <v>41</v>
      </c>
      <c r="B119" s="130" t="s">
        <v>336</v>
      </c>
      <c r="C119" s="131" t="s">
        <v>337</v>
      </c>
      <c r="D119" s="132" t="s">
        <v>338</v>
      </c>
      <c r="E119" s="133"/>
      <c r="F119" s="134">
        <v>1.2E-2</v>
      </c>
      <c r="G119" s="135">
        <v>101661.94</v>
      </c>
      <c r="H119" s="135">
        <v>5099.99</v>
      </c>
      <c r="I119" s="136">
        <v>1220</v>
      </c>
      <c r="J119" s="136">
        <v>61</v>
      </c>
      <c r="K119" s="136">
        <v>429</v>
      </c>
      <c r="L119" s="136">
        <v>574</v>
      </c>
      <c r="M119" s="137">
        <v>1938</v>
      </c>
    </row>
    <row r="120" spans="1:13" s="138" customFormat="1" x14ac:dyDescent="0.25">
      <c r="A120" s="139"/>
      <c r="B120" s="140"/>
      <c r="C120" s="141" t="s">
        <v>339</v>
      </c>
      <c r="D120" s="142"/>
      <c r="E120" s="143"/>
      <c r="F120" s="142"/>
      <c r="G120" s="144">
        <v>60863.56</v>
      </c>
      <c r="H120" s="144">
        <v>2095.6</v>
      </c>
      <c r="I120" s="145">
        <v>730</v>
      </c>
      <c r="J120" s="145">
        <v>25</v>
      </c>
      <c r="K120" s="145"/>
      <c r="L120" s="145">
        <v>144</v>
      </c>
      <c r="M120" s="145"/>
    </row>
    <row r="121" spans="1:13" s="80" customFormat="1" ht="21" hidden="1" outlineLevel="1" x14ac:dyDescent="0.25">
      <c r="A121" s="146" t="s">
        <v>340</v>
      </c>
      <c r="B121" s="147" t="s">
        <v>341</v>
      </c>
      <c r="C121" s="148" t="s">
        <v>342</v>
      </c>
      <c r="D121" s="147" t="s">
        <v>177</v>
      </c>
      <c r="E121" s="149">
        <v>25.811499999999999</v>
      </c>
      <c r="F121" s="149">
        <v>0.30973800000000001</v>
      </c>
      <c r="G121" s="150">
        <v>2358</v>
      </c>
      <c r="H121" s="151"/>
      <c r="I121" s="152">
        <v>730</v>
      </c>
      <c r="J121" s="152"/>
      <c r="K121" s="152"/>
      <c r="L121" s="150"/>
      <c r="M121" s="150"/>
    </row>
    <row r="122" spans="1:13" s="80" customFormat="1" hidden="1" outlineLevel="1" x14ac:dyDescent="0.25">
      <c r="A122" s="146" t="s">
        <v>343</v>
      </c>
      <c r="B122" s="147" t="s">
        <v>179</v>
      </c>
      <c r="C122" s="148" t="s">
        <v>180</v>
      </c>
      <c r="D122" s="147" t="s">
        <v>181</v>
      </c>
      <c r="E122" s="149">
        <v>0.88870000000000005</v>
      </c>
      <c r="F122" s="149">
        <v>1.0699999999999999E-2</v>
      </c>
      <c r="G122" s="150"/>
      <c r="H122" s="151"/>
      <c r="I122" s="152"/>
      <c r="J122" s="152"/>
      <c r="K122" s="152"/>
      <c r="L122" s="150"/>
      <c r="M122" s="150"/>
    </row>
    <row r="123" spans="1:13" s="80" customFormat="1" ht="21" hidden="1" outlineLevel="1" x14ac:dyDescent="0.25">
      <c r="A123" s="153" t="s">
        <v>344</v>
      </c>
      <c r="B123" s="154" t="s">
        <v>345</v>
      </c>
      <c r="C123" s="155" t="s">
        <v>346</v>
      </c>
      <c r="D123" s="154" t="s">
        <v>185</v>
      </c>
      <c r="E123" s="156">
        <v>0.92735999999999996</v>
      </c>
      <c r="F123" s="156">
        <v>1.1128000000000001E-2</v>
      </c>
      <c r="G123" s="157"/>
      <c r="H123" s="158">
        <v>69</v>
      </c>
      <c r="I123" s="159"/>
      <c r="J123" s="159">
        <v>0.77</v>
      </c>
      <c r="K123" s="159"/>
      <c r="L123" s="160"/>
      <c r="M123" s="160"/>
    </row>
    <row r="124" spans="1:13" s="80" customFormat="1" hidden="1" outlineLevel="1" x14ac:dyDescent="0.25">
      <c r="A124" s="153" t="s">
        <v>347</v>
      </c>
      <c r="B124" s="154" t="s">
        <v>348</v>
      </c>
      <c r="C124" s="155" t="s">
        <v>349</v>
      </c>
      <c r="D124" s="154" t="s">
        <v>185</v>
      </c>
      <c r="E124" s="156">
        <v>0.90159999999999996</v>
      </c>
      <c r="F124" s="156">
        <v>1.0819E-2</v>
      </c>
      <c r="G124" s="157"/>
      <c r="H124" s="158">
        <v>937</v>
      </c>
      <c r="I124" s="159"/>
      <c r="J124" s="159">
        <v>10</v>
      </c>
      <c r="K124" s="159"/>
      <c r="L124" s="160"/>
      <c r="M124" s="160"/>
    </row>
    <row r="125" spans="1:13" s="80" customFormat="1" hidden="1" outlineLevel="1" x14ac:dyDescent="0.25">
      <c r="A125" s="153" t="s">
        <v>350</v>
      </c>
      <c r="B125" s="154" t="s">
        <v>205</v>
      </c>
      <c r="C125" s="155" t="s">
        <v>206</v>
      </c>
      <c r="D125" s="154" t="s">
        <v>185</v>
      </c>
      <c r="E125" s="156">
        <v>0.88871999999999995</v>
      </c>
      <c r="F125" s="156">
        <v>1.0664999999999999E-2</v>
      </c>
      <c r="G125" s="157"/>
      <c r="H125" s="158">
        <v>4716</v>
      </c>
      <c r="I125" s="159"/>
      <c r="J125" s="159">
        <v>50</v>
      </c>
      <c r="K125" s="159"/>
      <c r="L125" s="160"/>
      <c r="M125" s="160"/>
    </row>
    <row r="126" spans="1:13" s="80" customFormat="1" hidden="1" outlineLevel="2" x14ac:dyDescent="0.25">
      <c r="A126" s="161" t="s">
        <v>350</v>
      </c>
      <c r="B126" s="162"/>
      <c r="C126" s="163" t="s">
        <v>186</v>
      </c>
      <c r="D126" s="164" t="s">
        <v>181</v>
      </c>
      <c r="E126" s="165">
        <v>0.88871999999999995</v>
      </c>
      <c r="F126" s="165">
        <v>1.0664999999999999E-2</v>
      </c>
      <c r="G126" s="166"/>
      <c r="H126" s="167">
        <v>2358</v>
      </c>
      <c r="I126" s="168"/>
      <c r="J126" s="168">
        <v>25.15</v>
      </c>
      <c r="K126" s="159"/>
      <c r="L126" s="160"/>
      <c r="M126" s="160"/>
    </row>
    <row r="127" spans="1:13" s="80" customFormat="1" ht="31.5" hidden="1" outlineLevel="1" x14ac:dyDescent="0.25">
      <c r="A127" s="169" t="s">
        <v>351</v>
      </c>
      <c r="B127" s="170" t="s">
        <v>352</v>
      </c>
      <c r="C127" s="171" t="s">
        <v>353</v>
      </c>
      <c r="D127" s="170" t="s">
        <v>354</v>
      </c>
      <c r="E127" s="172">
        <v>0.05</v>
      </c>
      <c r="F127" s="172">
        <v>5.9999999999999995E-4</v>
      </c>
      <c r="G127" s="173">
        <v>165331</v>
      </c>
      <c r="H127" s="174"/>
      <c r="I127" s="175"/>
      <c r="J127" s="175"/>
      <c r="K127" s="175">
        <v>99</v>
      </c>
      <c r="L127" s="160"/>
      <c r="M127" s="160"/>
    </row>
    <row r="128" spans="1:13" s="80" customFormat="1" hidden="1" outlineLevel="1" x14ac:dyDescent="0.25">
      <c r="A128" s="169" t="s">
        <v>355</v>
      </c>
      <c r="B128" s="170" t="s">
        <v>356</v>
      </c>
      <c r="C128" s="171" t="s">
        <v>357</v>
      </c>
      <c r="D128" s="170" t="s">
        <v>218</v>
      </c>
      <c r="E128" s="172">
        <v>0.12</v>
      </c>
      <c r="F128" s="172">
        <v>1.4400000000000001E-3</v>
      </c>
      <c r="G128" s="173">
        <v>174612</v>
      </c>
      <c r="H128" s="174"/>
      <c r="I128" s="175"/>
      <c r="J128" s="175"/>
      <c r="K128" s="175">
        <v>251</v>
      </c>
      <c r="L128" s="160"/>
      <c r="M128" s="160"/>
    </row>
    <row r="129" spans="1:13" s="80" customFormat="1" hidden="1" outlineLevel="1" x14ac:dyDescent="0.25">
      <c r="A129" s="169" t="s">
        <v>358</v>
      </c>
      <c r="B129" s="170" t="s">
        <v>359</v>
      </c>
      <c r="C129" s="171" t="s">
        <v>360</v>
      </c>
      <c r="D129" s="170" t="s">
        <v>228</v>
      </c>
      <c r="E129" s="172">
        <v>2</v>
      </c>
      <c r="F129" s="172">
        <v>2.4E-2</v>
      </c>
      <c r="G129" s="173">
        <v>1609</v>
      </c>
      <c r="H129" s="174"/>
      <c r="I129" s="175"/>
      <c r="J129" s="175"/>
      <c r="K129" s="175">
        <v>39</v>
      </c>
      <c r="L129" s="160"/>
      <c r="M129" s="160"/>
    </row>
    <row r="130" spans="1:13" s="80" customFormat="1" hidden="1" outlineLevel="1" x14ac:dyDescent="0.25">
      <c r="A130" s="169" t="s">
        <v>361</v>
      </c>
      <c r="B130" s="170" t="s">
        <v>362</v>
      </c>
      <c r="C130" s="171" t="s">
        <v>363</v>
      </c>
      <c r="D130" s="170" t="s">
        <v>228</v>
      </c>
      <c r="E130" s="172">
        <v>3.9</v>
      </c>
      <c r="F130" s="172">
        <v>4.6800000000000001E-2</v>
      </c>
      <c r="G130" s="173">
        <v>836</v>
      </c>
      <c r="H130" s="174"/>
      <c r="I130" s="175"/>
      <c r="J130" s="175"/>
      <c r="K130" s="175">
        <v>39</v>
      </c>
      <c r="L130" s="160"/>
      <c r="M130" s="160"/>
    </row>
    <row r="131" spans="1:13" s="138" customFormat="1" ht="108" collapsed="1" x14ac:dyDescent="0.2">
      <c r="A131" s="129" t="s">
        <v>43</v>
      </c>
      <c r="B131" s="130" t="s">
        <v>364</v>
      </c>
      <c r="C131" s="131" t="s">
        <v>365</v>
      </c>
      <c r="D131" s="132" t="s">
        <v>366</v>
      </c>
      <c r="E131" s="133"/>
      <c r="F131" s="134">
        <v>1.2</v>
      </c>
      <c r="G131" s="135">
        <v>9498</v>
      </c>
      <c r="H131" s="135" t="s">
        <v>172</v>
      </c>
      <c r="I131" s="136">
        <v>11398</v>
      </c>
      <c r="J131" s="136" t="s">
        <v>172</v>
      </c>
      <c r="K131" s="136">
        <v>11398</v>
      </c>
      <c r="L131" s="136" t="s">
        <v>172</v>
      </c>
      <c r="M131" s="137">
        <v>12310</v>
      </c>
    </row>
    <row r="132" spans="1:13" s="138" customFormat="1" x14ac:dyDescent="0.25">
      <c r="A132" s="139"/>
      <c r="B132" s="140"/>
      <c r="C132" s="141" t="s">
        <v>231</v>
      </c>
      <c r="D132" s="142"/>
      <c r="E132" s="143"/>
      <c r="F132" s="142"/>
      <c r="G132" s="144" t="s">
        <v>172</v>
      </c>
      <c r="H132" s="144" t="s">
        <v>172</v>
      </c>
      <c r="I132" s="145" t="s">
        <v>172</v>
      </c>
      <c r="J132" s="145" t="s">
        <v>172</v>
      </c>
      <c r="K132" s="145"/>
      <c r="L132" s="145">
        <v>912</v>
      </c>
      <c r="M132" s="145"/>
    </row>
    <row r="133" spans="1:13" s="138" customFormat="1" ht="60" x14ac:dyDescent="0.2">
      <c r="A133" s="129" t="s">
        <v>45</v>
      </c>
      <c r="B133" s="130" t="s">
        <v>367</v>
      </c>
      <c r="C133" s="131" t="s">
        <v>368</v>
      </c>
      <c r="D133" s="132" t="s">
        <v>198</v>
      </c>
      <c r="E133" s="133"/>
      <c r="F133" s="134">
        <v>2</v>
      </c>
      <c r="G133" s="135">
        <v>2593.16</v>
      </c>
      <c r="H133" s="135">
        <v>6.62</v>
      </c>
      <c r="I133" s="136">
        <v>5186</v>
      </c>
      <c r="J133" s="136">
        <v>13</v>
      </c>
      <c r="K133" s="136">
        <v>224</v>
      </c>
      <c r="L133" s="136">
        <v>3019</v>
      </c>
      <c r="M133" s="137">
        <v>8861</v>
      </c>
    </row>
    <row r="134" spans="1:13" s="138" customFormat="1" x14ac:dyDescent="0.25">
      <c r="A134" s="139"/>
      <c r="B134" s="140"/>
      <c r="C134" s="141" t="s">
        <v>173</v>
      </c>
      <c r="D134" s="142"/>
      <c r="E134" s="143"/>
      <c r="F134" s="142"/>
      <c r="G134" s="144">
        <v>2474.41</v>
      </c>
      <c r="H134" s="144" t="s">
        <v>172</v>
      </c>
      <c r="I134" s="145">
        <v>4949</v>
      </c>
      <c r="J134" s="145" t="s">
        <v>172</v>
      </c>
      <c r="K134" s="145"/>
      <c r="L134" s="145">
        <v>656</v>
      </c>
      <c r="M134" s="145"/>
    </row>
    <row r="135" spans="1:13" s="80" customFormat="1" ht="21" hidden="1" outlineLevel="1" x14ac:dyDescent="0.25">
      <c r="A135" s="146" t="s">
        <v>369</v>
      </c>
      <c r="B135" s="147" t="s">
        <v>201</v>
      </c>
      <c r="C135" s="148" t="s">
        <v>202</v>
      </c>
      <c r="D135" s="147" t="s">
        <v>177</v>
      </c>
      <c r="E135" s="149">
        <v>1.2535000000000001</v>
      </c>
      <c r="F135" s="149">
        <v>2.5070000000000001</v>
      </c>
      <c r="G135" s="150">
        <v>1974</v>
      </c>
      <c r="H135" s="151"/>
      <c r="I135" s="152">
        <v>4949</v>
      </c>
      <c r="J135" s="152"/>
      <c r="K135" s="152"/>
      <c r="L135" s="150"/>
      <c r="M135" s="150"/>
    </row>
    <row r="136" spans="1:13" s="80" customFormat="1" ht="21" hidden="1" outlineLevel="1" x14ac:dyDescent="0.25">
      <c r="A136" s="153" t="s">
        <v>370</v>
      </c>
      <c r="B136" s="154" t="s">
        <v>371</v>
      </c>
      <c r="C136" s="155" t="s">
        <v>372</v>
      </c>
      <c r="D136" s="154" t="s">
        <v>185</v>
      </c>
      <c r="E136" s="156">
        <v>0.20055999999999999</v>
      </c>
      <c r="F136" s="156">
        <v>0.40111999999999998</v>
      </c>
      <c r="G136" s="157"/>
      <c r="H136" s="158">
        <v>33</v>
      </c>
      <c r="I136" s="159"/>
      <c r="J136" s="159">
        <v>13</v>
      </c>
      <c r="K136" s="159"/>
      <c r="L136" s="160"/>
      <c r="M136" s="160"/>
    </row>
    <row r="137" spans="1:13" s="80" customFormat="1" hidden="1" outlineLevel="1" x14ac:dyDescent="0.25">
      <c r="A137" s="169" t="s">
        <v>373</v>
      </c>
      <c r="B137" s="170" t="s">
        <v>374</v>
      </c>
      <c r="C137" s="171" t="s">
        <v>375</v>
      </c>
      <c r="D137" s="170" t="s">
        <v>218</v>
      </c>
      <c r="E137" s="172">
        <v>1.0000000000000001E-5</v>
      </c>
      <c r="F137" s="172">
        <v>2.0000000000000002E-5</v>
      </c>
      <c r="G137" s="173">
        <v>1097217</v>
      </c>
      <c r="H137" s="174"/>
      <c r="I137" s="175"/>
      <c r="J137" s="175"/>
      <c r="K137" s="175">
        <v>22</v>
      </c>
      <c r="L137" s="160"/>
      <c r="M137" s="160"/>
    </row>
    <row r="138" spans="1:13" s="80" customFormat="1" ht="21" hidden="1" outlineLevel="1" x14ac:dyDescent="0.25">
      <c r="A138" s="169" t="s">
        <v>376</v>
      </c>
      <c r="B138" s="170" t="s">
        <v>377</v>
      </c>
      <c r="C138" s="171" t="s">
        <v>378</v>
      </c>
      <c r="D138" s="170" t="s">
        <v>228</v>
      </c>
      <c r="E138" s="172">
        <v>0.04</v>
      </c>
      <c r="F138" s="172">
        <v>0.08</v>
      </c>
      <c r="G138" s="173">
        <v>2529</v>
      </c>
      <c r="H138" s="174"/>
      <c r="I138" s="175"/>
      <c r="J138" s="175"/>
      <c r="K138" s="175">
        <v>202</v>
      </c>
      <c r="L138" s="160"/>
      <c r="M138" s="160"/>
    </row>
    <row r="139" spans="1:13" s="138" customFormat="1" ht="96" collapsed="1" x14ac:dyDescent="0.2">
      <c r="A139" s="129" t="s">
        <v>46</v>
      </c>
      <c r="B139" s="130" t="s">
        <v>193</v>
      </c>
      <c r="C139" s="131" t="s">
        <v>379</v>
      </c>
      <c r="D139" s="132" t="s">
        <v>195</v>
      </c>
      <c r="E139" s="133"/>
      <c r="F139" s="134">
        <v>2</v>
      </c>
      <c r="G139" s="135">
        <v>567.21</v>
      </c>
      <c r="H139" s="135" t="s">
        <v>172</v>
      </c>
      <c r="I139" s="136">
        <v>1134</v>
      </c>
      <c r="J139" s="136" t="s">
        <v>172</v>
      </c>
      <c r="K139" s="136">
        <v>1134</v>
      </c>
      <c r="L139" s="136" t="s">
        <v>172</v>
      </c>
      <c r="M139" s="137">
        <v>1225</v>
      </c>
    </row>
    <row r="140" spans="1:13" s="138" customFormat="1" x14ac:dyDescent="0.25">
      <c r="A140" s="139"/>
      <c r="B140" s="140"/>
      <c r="C140" s="141" t="s">
        <v>231</v>
      </c>
      <c r="D140" s="142"/>
      <c r="E140" s="143"/>
      <c r="F140" s="142"/>
      <c r="G140" s="144" t="s">
        <v>172</v>
      </c>
      <c r="H140" s="144" t="s">
        <v>172</v>
      </c>
      <c r="I140" s="145" t="s">
        <v>172</v>
      </c>
      <c r="J140" s="145" t="s">
        <v>172</v>
      </c>
      <c r="K140" s="145"/>
      <c r="L140" s="145">
        <v>91</v>
      </c>
      <c r="M140" s="145"/>
    </row>
    <row r="141" spans="1:13" s="138" customFormat="1" ht="60" x14ac:dyDescent="0.2">
      <c r="A141" s="129" t="s">
        <v>48</v>
      </c>
      <c r="B141" s="130" t="s">
        <v>380</v>
      </c>
      <c r="C141" s="131" t="s">
        <v>381</v>
      </c>
      <c r="D141" s="132" t="s">
        <v>198</v>
      </c>
      <c r="E141" s="133"/>
      <c r="F141" s="134">
        <v>2</v>
      </c>
      <c r="G141" s="135">
        <v>5736.05</v>
      </c>
      <c r="H141" s="135">
        <v>37.15</v>
      </c>
      <c r="I141" s="136">
        <v>11472</v>
      </c>
      <c r="J141" s="136">
        <v>74</v>
      </c>
      <c r="K141" s="136">
        <v>5577</v>
      </c>
      <c r="L141" s="136">
        <v>4191</v>
      </c>
      <c r="M141" s="137">
        <v>16916</v>
      </c>
    </row>
    <row r="142" spans="1:13" s="138" customFormat="1" x14ac:dyDescent="0.25">
      <c r="A142" s="139"/>
      <c r="B142" s="140"/>
      <c r="C142" s="141" t="s">
        <v>268</v>
      </c>
      <c r="D142" s="142"/>
      <c r="E142" s="143"/>
      <c r="F142" s="142"/>
      <c r="G142" s="144">
        <v>2910.63</v>
      </c>
      <c r="H142" s="144" t="s">
        <v>172</v>
      </c>
      <c r="I142" s="145">
        <v>5821</v>
      </c>
      <c r="J142" s="145" t="s">
        <v>172</v>
      </c>
      <c r="K142" s="145"/>
      <c r="L142" s="145">
        <v>1253</v>
      </c>
      <c r="M142" s="145"/>
    </row>
    <row r="143" spans="1:13" s="80" customFormat="1" ht="31.5" hidden="1" outlineLevel="1" x14ac:dyDescent="0.25">
      <c r="A143" s="146" t="s">
        <v>382</v>
      </c>
      <c r="B143" s="147" t="s">
        <v>383</v>
      </c>
      <c r="C143" s="148" t="s">
        <v>384</v>
      </c>
      <c r="D143" s="147" t="s">
        <v>177</v>
      </c>
      <c r="E143" s="149">
        <v>1.2535000000000001</v>
      </c>
      <c r="F143" s="149">
        <v>2.5070000000000001</v>
      </c>
      <c r="G143" s="150">
        <v>2322</v>
      </c>
      <c r="H143" s="151"/>
      <c r="I143" s="152">
        <v>5821</v>
      </c>
      <c r="J143" s="152"/>
      <c r="K143" s="152"/>
      <c r="L143" s="150"/>
      <c r="M143" s="150"/>
    </row>
    <row r="144" spans="1:13" s="80" customFormat="1" hidden="1" outlineLevel="1" x14ac:dyDescent="0.25">
      <c r="A144" s="153" t="s">
        <v>385</v>
      </c>
      <c r="B144" s="154" t="s">
        <v>213</v>
      </c>
      <c r="C144" s="155" t="s">
        <v>214</v>
      </c>
      <c r="D144" s="154" t="s">
        <v>185</v>
      </c>
      <c r="E144" s="156">
        <v>5.0139999999999997E-2</v>
      </c>
      <c r="F144" s="156">
        <v>0.10027999999999999</v>
      </c>
      <c r="G144" s="157"/>
      <c r="H144" s="158">
        <v>13</v>
      </c>
      <c r="I144" s="159"/>
      <c r="J144" s="159">
        <v>1</v>
      </c>
      <c r="K144" s="159"/>
      <c r="L144" s="160"/>
      <c r="M144" s="160"/>
    </row>
    <row r="145" spans="1:13" s="80" customFormat="1" hidden="1" outlineLevel="1" x14ac:dyDescent="0.25">
      <c r="A145" s="153" t="s">
        <v>386</v>
      </c>
      <c r="B145" s="154" t="s">
        <v>307</v>
      </c>
      <c r="C145" s="155" t="s">
        <v>308</v>
      </c>
      <c r="D145" s="154" t="s">
        <v>185</v>
      </c>
      <c r="E145" s="156">
        <v>0.16295499999999999</v>
      </c>
      <c r="F145" s="156">
        <v>0.32590999999999998</v>
      </c>
      <c r="G145" s="157"/>
      <c r="H145" s="158">
        <v>224</v>
      </c>
      <c r="I145" s="159"/>
      <c r="J145" s="159">
        <v>73</v>
      </c>
      <c r="K145" s="159"/>
      <c r="L145" s="160"/>
      <c r="M145" s="160"/>
    </row>
    <row r="146" spans="1:13" s="80" customFormat="1" ht="21" hidden="1" outlineLevel="1" x14ac:dyDescent="0.25">
      <c r="A146" s="169" t="s">
        <v>387</v>
      </c>
      <c r="B146" s="170" t="s">
        <v>388</v>
      </c>
      <c r="C146" s="171" t="s">
        <v>389</v>
      </c>
      <c r="D146" s="170" t="s">
        <v>218</v>
      </c>
      <c r="E146" s="172">
        <v>1E-3</v>
      </c>
      <c r="F146" s="172">
        <v>2E-3</v>
      </c>
      <c r="G146" s="173">
        <v>1054349</v>
      </c>
      <c r="H146" s="174"/>
      <c r="I146" s="175"/>
      <c r="J146" s="175"/>
      <c r="K146" s="175">
        <v>2109</v>
      </c>
      <c r="L146" s="160"/>
      <c r="M146" s="160"/>
    </row>
    <row r="147" spans="1:13" s="80" customFormat="1" hidden="1" outlineLevel="1" x14ac:dyDescent="0.25">
      <c r="A147" s="169" t="s">
        <v>390</v>
      </c>
      <c r="B147" s="170" t="s">
        <v>391</v>
      </c>
      <c r="C147" s="171" t="s">
        <v>392</v>
      </c>
      <c r="D147" s="170" t="s">
        <v>218</v>
      </c>
      <c r="E147" s="172">
        <v>4.8999999999999998E-5</v>
      </c>
      <c r="F147" s="172">
        <v>9.7999999999999997E-5</v>
      </c>
      <c r="G147" s="173">
        <v>1528659</v>
      </c>
      <c r="H147" s="174"/>
      <c r="I147" s="175"/>
      <c r="J147" s="175"/>
      <c r="K147" s="175">
        <v>150</v>
      </c>
      <c r="L147" s="160"/>
      <c r="M147" s="160"/>
    </row>
    <row r="148" spans="1:13" s="80" customFormat="1" hidden="1" outlineLevel="1" x14ac:dyDescent="0.25">
      <c r="A148" s="169" t="s">
        <v>393</v>
      </c>
      <c r="B148" s="170" t="s">
        <v>394</v>
      </c>
      <c r="C148" s="171" t="s">
        <v>395</v>
      </c>
      <c r="D148" s="170" t="s">
        <v>396</v>
      </c>
      <c r="E148" s="172">
        <v>1.4E-2</v>
      </c>
      <c r="F148" s="172">
        <v>2.8000000000000001E-2</v>
      </c>
      <c r="G148" s="173">
        <v>594</v>
      </c>
      <c r="H148" s="174"/>
      <c r="I148" s="175"/>
      <c r="J148" s="175"/>
      <c r="K148" s="175">
        <v>17</v>
      </c>
      <c r="L148" s="160"/>
      <c r="M148" s="160"/>
    </row>
    <row r="149" spans="1:13" s="80" customFormat="1" hidden="1" outlineLevel="1" x14ac:dyDescent="0.25">
      <c r="A149" s="169" t="s">
        <v>397</v>
      </c>
      <c r="B149" s="170" t="s">
        <v>398</v>
      </c>
      <c r="C149" s="171" t="s">
        <v>399</v>
      </c>
      <c r="D149" s="170" t="s">
        <v>228</v>
      </c>
      <c r="E149" s="172">
        <v>6.0000000000000001E-3</v>
      </c>
      <c r="F149" s="172">
        <v>1.2E-2</v>
      </c>
      <c r="G149" s="173">
        <v>939</v>
      </c>
      <c r="H149" s="174"/>
      <c r="I149" s="175"/>
      <c r="J149" s="175"/>
      <c r="K149" s="175">
        <v>11</v>
      </c>
      <c r="L149" s="160"/>
      <c r="M149" s="160"/>
    </row>
    <row r="150" spans="1:13" s="80" customFormat="1" hidden="1" outlineLevel="1" x14ac:dyDescent="0.25">
      <c r="A150" s="169" t="s">
        <v>400</v>
      </c>
      <c r="B150" s="170" t="s">
        <v>401</v>
      </c>
      <c r="C150" s="171" t="s">
        <v>402</v>
      </c>
      <c r="D150" s="170" t="s">
        <v>228</v>
      </c>
      <c r="E150" s="172">
        <v>1E-3</v>
      </c>
      <c r="F150" s="172">
        <v>2E-3</v>
      </c>
      <c r="G150" s="173">
        <v>401</v>
      </c>
      <c r="H150" s="174"/>
      <c r="I150" s="175"/>
      <c r="J150" s="175"/>
      <c r="K150" s="175">
        <v>0.8</v>
      </c>
      <c r="L150" s="160"/>
      <c r="M150" s="160"/>
    </row>
    <row r="151" spans="1:13" s="80" customFormat="1" hidden="1" outlineLevel="1" x14ac:dyDescent="0.25">
      <c r="A151" s="169" t="s">
        <v>403</v>
      </c>
      <c r="B151" s="170" t="s">
        <v>404</v>
      </c>
      <c r="C151" s="171" t="s">
        <v>405</v>
      </c>
      <c r="D151" s="170" t="s">
        <v>228</v>
      </c>
      <c r="E151" s="172">
        <v>1E-3</v>
      </c>
      <c r="F151" s="172">
        <v>2E-3</v>
      </c>
      <c r="G151" s="173">
        <v>1416</v>
      </c>
      <c r="H151" s="174"/>
      <c r="I151" s="175"/>
      <c r="J151" s="175"/>
      <c r="K151" s="175">
        <v>3</v>
      </c>
      <c r="L151" s="160"/>
      <c r="M151" s="160"/>
    </row>
    <row r="152" spans="1:13" s="80" customFormat="1" hidden="1" outlineLevel="1" x14ac:dyDescent="0.25">
      <c r="A152" s="169" t="s">
        <v>406</v>
      </c>
      <c r="B152" s="170" t="s">
        <v>407</v>
      </c>
      <c r="C152" s="171" t="s">
        <v>408</v>
      </c>
      <c r="D152" s="170" t="s">
        <v>198</v>
      </c>
      <c r="E152" s="172">
        <v>1</v>
      </c>
      <c r="F152" s="172">
        <v>2</v>
      </c>
      <c r="G152" s="173">
        <v>1464</v>
      </c>
      <c r="H152" s="174"/>
      <c r="I152" s="175"/>
      <c r="J152" s="175"/>
      <c r="K152" s="175">
        <v>2928</v>
      </c>
      <c r="L152" s="160"/>
      <c r="M152" s="160"/>
    </row>
    <row r="153" spans="1:13" s="80" customFormat="1" hidden="1" outlineLevel="1" x14ac:dyDescent="0.25">
      <c r="A153" s="169" t="s">
        <v>409</v>
      </c>
      <c r="B153" s="170" t="s">
        <v>410</v>
      </c>
      <c r="C153" s="171" t="s">
        <v>411</v>
      </c>
      <c r="D153" s="170" t="s">
        <v>228</v>
      </c>
      <c r="E153" s="172">
        <v>6.0000000000000001E-3</v>
      </c>
      <c r="F153" s="172">
        <v>1.2E-2</v>
      </c>
      <c r="G153" s="173">
        <v>246</v>
      </c>
      <c r="H153" s="174"/>
      <c r="I153" s="175"/>
      <c r="J153" s="175"/>
      <c r="K153" s="175">
        <v>3</v>
      </c>
      <c r="L153" s="160"/>
      <c r="M153" s="160"/>
    </row>
    <row r="154" spans="1:13" s="80" customFormat="1" ht="21" hidden="1" outlineLevel="1" x14ac:dyDescent="0.25">
      <c r="A154" s="169" t="s">
        <v>412</v>
      </c>
      <c r="B154" s="170" t="s">
        <v>413</v>
      </c>
      <c r="C154" s="171" t="s">
        <v>414</v>
      </c>
      <c r="D154" s="170" t="s">
        <v>228</v>
      </c>
      <c r="E154" s="172">
        <v>7.0000000000000007E-2</v>
      </c>
      <c r="F154" s="172">
        <v>0.14000000000000001</v>
      </c>
      <c r="G154" s="173">
        <v>1137</v>
      </c>
      <c r="H154" s="174"/>
      <c r="I154" s="175"/>
      <c r="J154" s="175"/>
      <c r="K154" s="175">
        <v>159</v>
      </c>
      <c r="L154" s="160"/>
      <c r="M154" s="160"/>
    </row>
    <row r="155" spans="1:13" s="80" customFormat="1" hidden="1" outlineLevel="1" x14ac:dyDescent="0.25">
      <c r="A155" s="169" t="s">
        <v>415</v>
      </c>
      <c r="B155" s="170" t="s">
        <v>416</v>
      </c>
      <c r="C155" s="171" t="s">
        <v>417</v>
      </c>
      <c r="D155" s="170" t="s">
        <v>396</v>
      </c>
      <c r="E155" s="172">
        <v>0.02</v>
      </c>
      <c r="F155" s="172">
        <v>0.04</v>
      </c>
      <c r="G155" s="173">
        <v>1438</v>
      </c>
      <c r="H155" s="174"/>
      <c r="I155" s="175"/>
      <c r="J155" s="175"/>
      <c r="K155" s="175">
        <v>58</v>
      </c>
      <c r="L155" s="160"/>
      <c r="M155" s="160"/>
    </row>
    <row r="156" spans="1:13" s="80" customFormat="1" hidden="1" outlineLevel="1" x14ac:dyDescent="0.25">
      <c r="A156" s="169" t="s">
        <v>418</v>
      </c>
      <c r="B156" s="170" t="s">
        <v>419</v>
      </c>
      <c r="C156" s="171" t="s">
        <v>420</v>
      </c>
      <c r="D156" s="170" t="s">
        <v>218</v>
      </c>
      <c r="E156" s="172">
        <v>3.6000000000000001E-5</v>
      </c>
      <c r="F156" s="172">
        <v>7.2000000000000002E-5</v>
      </c>
      <c r="G156" s="173">
        <v>768895</v>
      </c>
      <c r="H156" s="174"/>
      <c r="I156" s="175"/>
      <c r="J156" s="175"/>
      <c r="K156" s="175">
        <v>55</v>
      </c>
      <c r="L156" s="160"/>
      <c r="M156" s="160"/>
    </row>
    <row r="157" spans="1:13" s="80" customFormat="1" ht="19.5" hidden="1" outlineLevel="1" x14ac:dyDescent="0.25">
      <c r="A157" s="180" t="s">
        <v>421</v>
      </c>
      <c r="B157" s="181" t="s">
        <v>422</v>
      </c>
      <c r="C157" s="182" t="s">
        <v>423</v>
      </c>
      <c r="D157" s="181" t="s">
        <v>228</v>
      </c>
      <c r="E157" s="183">
        <v>1.2E-2</v>
      </c>
      <c r="F157" s="183">
        <v>2.4E-2</v>
      </c>
      <c r="G157" s="184">
        <v>3479</v>
      </c>
      <c r="H157" s="185"/>
      <c r="I157" s="186"/>
      <c r="J157" s="186"/>
      <c r="K157" s="186">
        <v>83</v>
      </c>
      <c r="L157" s="187"/>
      <c r="M157" s="187"/>
    </row>
    <row r="158" spans="1:13" s="138" customFormat="1" ht="36" collapsed="1" x14ac:dyDescent="0.2">
      <c r="A158" s="129" t="s">
        <v>49</v>
      </c>
      <c r="B158" s="130" t="s">
        <v>424</v>
      </c>
      <c r="C158" s="131" t="s">
        <v>425</v>
      </c>
      <c r="D158" s="132" t="s">
        <v>198</v>
      </c>
      <c r="E158" s="133"/>
      <c r="F158" s="134">
        <v>2</v>
      </c>
      <c r="G158" s="135">
        <v>741</v>
      </c>
      <c r="H158" s="135" t="s">
        <v>172</v>
      </c>
      <c r="I158" s="136">
        <v>1482</v>
      </c>
      <c r="J158" s="136" t="s">
        <v>172</v>
      </c>
      <c r="K158" s="136">
        <v>1482</v>
      </c>
      <c r="L158" s="136" t="s">
        <v>172</v>
      </c>
      <c r="M158" s="137">
        <v>1601</v>
      </c>
    </row>
    <row r="159" spans="1:13" s="138" customFormat="1" x14ac:dyDescent="0.25">
      <c r="A159" s="139"/>
      <c r="B159" s="140"/>
      <c r="C159" s="141" t="s">
        <v>231</v>
      </c>
      <c r="D159" s="142"/>
      <c r="E159" s="143"/>
      <c r="F159" s="142"/>
      <c r="G159" s="144" t="s">
        <v>172</v>
      </c>
      <c r="H159" s="144" t="s">
        <v>172</v>
      </c>
      <c r="I159" s="145" t="s">
        <v>172</v>
      </c>
      <c r="J159" s="145" t="s">
        <v>172</v>
      </c>
      <c r="K159" s="145"/>
      <c r="L159" s="145">
        <v>119</v>
      </c>
      <c r="M159" s="145"/>
    </row>
    <row r="160" spans="1:13" s="138" customFormat="1" ht="48" x14ac:dyDescent="0.2">
      <c r="A160" s="129" t="s">
        <v>51</v>
      </c>
      <c r="B160" s="130" t="s">
        <v>426</v>
      </c>
      <c r="C160" s="131" t="s">
        <v>427</v>
      </c>
      <c r="D160" s="132" t="s">
        <v>428</v>
      </c>
      <c r="E160" s="133"/>
      <c r="F160" s="134">
        <v>1</v>
      </c>
      <c r="G160" s="135">
        <v>23670.77</v>
      </c>
      <c r="H160" s="135">
        <v>4641.71</v>
      </c>
      <c r="I160" s="136">
        <v>23671</v>
      </c>
      <c r="J160" s="136">
        <v>4642</v>
      </c>
      <c r="K160" s="136">
        <v>4250</v>
      </c>
      <c r="L160" s="136">
        <v>10277</v>
      </c>
      <c r="M160" s="137">
        <v>36664</v>
      </c>
    </row>
    <row r="161" spans="1:13" s="138" customFormat="1" x14ac:dyDescent="0.25">
      <c r="A161" s="139"/>
      <c r="B161" s="140"/>
      <c r="C161" s="141" t="s">
        <v>173</v>
      </c>
      <c r="D161" s="142"/>
      <c r="E161" s="143"/>
      <c r="F161" s="142"/>
      <c r="G161" s="144">
        <v>14778.76</v>
      </c>
      <c r="H161" s="144">
        <v>2069.0300000000002</v>
      </c>
      <c r="I161" s="145">
        <v>14779</v>
      </c>
      <c r="J161" s="145">
        <v>2069</v>
      </c>
      <c r="K161" s="145"/>
      <c r="L161" s="145">
        <v>2716</v>
      </c>
      <c r="M161" s="145"/>
    </row>
    <row r="162" spans="1:13" s="80" customFormat="1" ht="21" hidden="1" outlineLevel="1" x14ac:dyDescent="0.25">
      <c r="A162" s="146" t="s">
        <v>429</v>
      </c>
      <c r="B162" s="147" t="s">
        <v>430</v>
      </c>
      <c r="C162" s="148" t="s">
        <v>431</v>
      </c>
      <c r="D162" s="147" t="s">
        <v>177</v>
      </c>
      <c r="E162" s="149">
        <v>6.2675000000000001</v>
      </c>
      <c r="F162" s="149">
        <v>6.2675000000000001</v>
      </c>
      <c r="G162" s="150">
        <v>2358</v>
      </c>
      <c r="H162" s="151"/>
      <c r="I162" s="152">
        <v>14779</v>
      </c>
      <c r="J162" s="152"/>
      <c r="K162" s="152"/>
      <c r="L162" s="150"/>
      <c r="M162" s="150"/>
    </row>
    <row r="163" spans="1:13" s="80" customFormat="1" hidden="1" outlineLevel="1" x14ac:dyDescent="0.25">
      <c r="A163" s="146" t="s">
        <v>432</v>
      </c>
      <c r="B163" s="147" t="s">
        <v>179</v>
      </c>
      <c r="C163" s="148" t="s">
        <v>180</v>
      </c>
      <c r="D163" s="147" t="s">
        <v>181</v>
      </c>
      <c r="E163" s="149">
        <v>0.87739999999999996</v>
      </c>
      <c r="F163" s="149">
        <v>0.87739999999999996</v>
      </c>
      <c r="G163" s="150"/>
      <c r="H163" s="151"/>
      <c r="I163" s="152"/>
      <c r="J163" s="152"/>
      <c r="K163" s="152"/>
      <c r="L163" s="150"/>
      <c r="M163" s="150"/>
    </row>
    <row r="164" spans="1:13" s="80" customFormat="1" ht="21" hidden="1" outlineLevel="1" x14ac:dyDescent="0.25">
      <c r="A164" s="153" t="s">
        <v>433</v>
      </c>
      <c r="B164" s="154" t="s">
        <v>434</v>
      </c>
      <c r="C164" s="155" t="s">
        <v>435</v>
      </c>
      <c r="D164" s="154" t="s">
        <v>185</v>
      </c>
      <c r="E164" s="156">
        <v>0.87744999999999995</v>
      </c>
      <c r="F164" s="156">
        <v>0.87744999999999995</v>
      </c>
      <c r="G164" s="157"/>
      <c r="H164" s="158">
        <v>5290</v>
      </c>
      <c r="I164" s="159"/>
      <c r="J164" s="159">
        <v>4642</v>
      </c>
      <c r="K164" s="159"/>
      <c r="L164" s="160"/>
      <c r="M164" s="160"/>
    </row>
    <row r="165" spans="1:13" s="80" customFormat="1" hidden="1" outlineLevel="2" x14ac:dyDescent="0.25">
      <c r="A165" s="161" t="s">
        <v>433</v>
      </c>
      <c r="B165" s="162"/>
      <c r="C165" s="163" t="s">
        <v>186</v>
      </c>
      <c r="D165" s="164" t="s">
        <v>181</v>
      </c>
      <c r="E165" s="165">
        <v>0.87744999999999995</v>
      </c>
      <c r="F165" s="165">
        <v>0.87744999999999995</v>
      </c>
      <c r="G165" s="166"/>
      <c r="H165" s="167">
        <v>2358</v>
      </c>
      <c r="I165" s="168"/>
      <c r="J165" s="168">
        <v>2069.0300000000002</v>
      </c>
      <c r="K165" s="159"/>
      <c r="L165" s="160"/>
      <c r="M165" s="160"/>
    </row>
    <row r="166" spans="1:13" s="80" customFormat="1" hidden="1" outlineLevel="1" x14ac:dyDescent="0.25">
      <c r="A166" s="169" t="s">
        <v>436</v>
      </c>
      <c r="B166" s="170" t="s">
        <v>437</v>
      </c>
      <c r="C166" s="171" t="s">
        <v>438</v>
      </c>
      <c r="D166" s="170" t="s">
        <v>228</v>
      </c>
      <c r="E166" s="172">
        <v>9.2999999999999999E-2</v>
      </c>
      <c r="F166" s="172">
        <v>9.2999999999999999E-2</v>
      </c>
      <c r="G166" s="173">
        <v>177</v>
      </c>
      <c r="H166" s="174"/>
      <c r="I166" s="175"/>
      <c r="J166" s="175"/>
      <c r="K166" s="175">
        <v>16</v>
      </c>
      <c r="L166" s="160"/>
      <c r="M166" s="160"/>
    </row>
    <row r="167" spans="1:13" s="80" customFormat="1" hidden="1" outlineLevel="1" x14ac:dyDescent="0.25">
      <c r="A167" s="169" t="s">
        <v>439</v>
      </c>
      <c r="B167" s="170" t="s">
        <v>220</v>
      </c>
      <c r="C167" s="171" t="s">
        <v>221</v>
      </c>
      <c r="D167" s="170" t="s">
        <v>218</v>
      </c>
      <c r="E167" s="172">
        <v>1.0000000000000001E-5</v>
      </c>
      <c r="F167" s="172">
        <v>1.0000000000000001E-5</v>
      </c>
      <c r="G167" s="173">
        <v>1576025</v>
      </c>
      <c r="H167" s="174"/>
      <c r="I167" s="175"/>
      <c r="J167" s="175"/>
      <c r="K167" s="175">
        <v>16</v>
      </c>
      <c r="L167" s="160"/>
      <c r="M167" s="160"/>
    </row>
    <row r="168" spans="1:13" s="80" customFormat="1" hidden="1" outlineLevel="1" x14ac:dyDescent="0.25">
      <c r="A168" s="169" t="s">
        <v>440</v>
      </c>
      <c r="B168" s="170" t="s">
        <v>441</v>
      </c>
      <c r="C168" s="171" t="s">
        <v>442</v>
      </c>
      <c r="D168" s="170" t="s">
        <v>228</v>
      </c>
      <c r="E168" s="172">
        <v>0.02</v>
      </c>
      <c r="F168" s="172">
        <v>0.02</v>
      </c>
      <c r="G168" s="173">
        <v>5445</v>
      </c>
      <c r="H168" s="174"/>
      <c r="I168" s="175"/>
      <c r="J168" s="175"/>
      <c r="K168" s="175">
        <v>109</v>
      </c>
      <c r="L168" s="160"/>
      <c r="M168" s="160"/>
    </row>
    <row r="169" spans="1:13" s="80" customFormat="1" ht="21" hidden="1" outlineLevel="1" x14ac:dyDescent="0.25">
      <c r="A169" s="169" t="s">
        <v>443</v>
      </c>
      <c r="B169" s="170" t="s">
        <v>444</v>
      </c>
      <c r="C169" s="171" t="s">
        <v>445</v>
      </c>
      <c r="D169" s="170" t="s">
        <v>228</v>
      </c>
      <c r="E169" s="172">
        <v>1.4999999999999999E-2</v>
      </c>
      <c r="F169" s="172">
        <v>1.4999999999999999E-2</v>
      </c>
      <c r="G169" s="173">
        <v>1720</v>
      </c>
      <c r="H169" s="174"/>
      <c r="I169" s="175"/>
      <c r="J169" s="175"/>
      <c r="K169" s="175">
        <v>26</v>
      </c>
      <c r="L169" s="160"/>
      <c r="M169" s="160"/>
    </row>
    <row r="170" spans="1:13" s="80" customFormat="1" ht="21" hidden="1" outlineLevel="1" x14ac:dyDescent="0.25">
      <c r="A170" s="169" t="s">
        <v>446</v>
      </c>
      <c r="B170" s="170" t="s">
        <v>447</v>
      </c>
      <c r="C170" s="171" t="s">
        <v>448</v>
      </c>
      <c r="D170" s="170" t="s">
        <v>198</v>
      </c>
      <c r="E170" s="172">
        <v>1</v>
      </c>
      <c r="F170" s="172">
        <v>1</v>
      </c>
      <c r="G170" s="173">
        <v>3392</v>
      </c>
      <c r="H170" s="174"/>
      <c r="I170" s="175"/>
      <c r="J170" s="175"/>
      <c r="K170" s="175">
        <v>3392</v>
      </c>
      <c r="L170" s="160"/>
      <c r="M170" s="160"/>
    </row>
    <row r="171" spans="1:13" s="80" customFormat="1" hidden="1" outlineLevel="1" x14ac:dyDescent="0.25">
      <c r="A171" s="169" t="s">
        <v>449</v>
      </c>
      <c r="B171" s="170" t="s">
        <v>450</v>
      </c>
      <c r="C171" s="171" t="s">
        <v>451</v>
      </c>
      <c r="D171" s="170" t="s">
        <v>452</v>
      </c>
      <c r="E171" s="172">
        <v>0.105</v>
      </c>
      <c r="F171" s="172">
        <v>0.105</v>
      </c>
      <c r="G171" s="173">
        <v>4840</v>
      </c>
      <c r="H171" s="174"/>
      <c r="I171" s="175"/>
      <c r="J171" s="175"/>
      <c r="K171" s="175">
        <v>508</v>
      </c>
      <c r="L171" s="160"/>
      <c r="M171" s="160"/>
    </row>
    <row r="172" spans="1:13" s="80" customFormat="1" hidden="1" outlineLevel="1" x14ac:dyDescent="0.25">
      <c r="A172" s="169" t="s">
        <v>453</v>
      </c>
      <c r="B172" s="170" t="s">
        <v>454</v>
      </c>
      <c r="C172" s="171" t="s">
        <v>455</v>
      </c>
      <c r="D172" s="170" t="s">
        <v>218</v>
      </c>
      <c r="E172" s="172">
        <v>1.8E-3</v>
      </c>
      <c r="F172" s="172">
        <v>1.8E-3</v>
      </c>
      <c r="G172" s="173">
        <v>93332</v>
      </c>
      <c r="H172" s="174"/>
      <c r="I172" s="175"/>
      <c r="J172" s="175"/>
      <c r="K172" s="175">
        <v>168</v>
      </c>
      <c r="L172" s="160"/>
      <c r="M172" s="160"/>
    </row>
    <row r="173" spans="1:13" s="80" customFormat="1" hidden="1" outlineLevel="1" x14ac:dyDescent="0.25">
      <c r="A173" s="169" t="s">
        <v>456</v>
      </c>
      <c r="B173" s="170" t="s">
        <v>457</v>
      </c>
      <c r="C173" s="171" t="s">
        <v>458</v>
      </c>
      <c r="D173" s="170" t="s">
        <v>228</v>
      </c>
      <c r="E173" s="172">
        <v>0.03</v>
      </c>
      <c r="F173" s="172">
        <v>0.03</v>
      </c>
      <c r="G173" s="173">
        <v>506</v>
      </c>
      <c r="H173" s="174"/>
      <c r="I173" s="175"/>
      <c r="J173" s="175"/>
      <c r="K173" s="175">
        <v>15</v>
      </c>
      <c r="L173" s="160"/>
      <c r="M173" s="160"/>
    </row>
    <row r="174" spans="1:13" s="138" customFormat="1" ht="96" collapsed="1" x14ac:dyDescent="0.2">
      <c r="A174" s="129" t="s">
        <v>53</v>
      </c>
      <c r="B174" s="130" t="s">
        <v>193</v>
      </c>
      <c r="C174" s="131" t="s">
        <v>459</v>
      </c>
      <c r="D174" s="132" t="s">
        <v>195</v>
      </c>
      <c r="E174" s="133"/>
      <c r="F174" s="134">
        <v>1</v>
      </c>
      <c r="G174" s="135">
        <v>397.72</v>
      </c>
      <c r="H174" s="135" t="s">
        <v>172</v>
      </c>
      <c r="I174" s="136">
        <v>398</v>
      </c>
      <c r="J174" s="136" t="s">
        <v>172</v>
      </c>
      <c r="K174" s="136">
        <v>398</v>
      </c>
      <c r="L174" s="136" t="s">
        <v>172</v>
      </c>
      <c r="M174" s="137">
        <v>430</v>
      </c>
    </row>
    <row r="175" spans="1:13" s="138" customFormat="1" x14ac:dyDescent="0.25">
      <c r="A175" s="139"/>
      <c r="B175" s="140"/>
      <c r="C175" s="141" t="s">
        <v>231</v>
      </c>
      <c r="D175" s="142"/>
      <c r="E175" s="143"/>
      <c r="F175" s="142"/>
      <c r="G175" s="144" t="s">
        <v>172</v>
      </c>
      <c r="H175" s="144" t="s">
        <v>172</v>
      </c>
      <c r="I175" s="145" t="s">
        <v>172</v>
      </c>
      <c r="J175" s="145" t="s">
        <v>172</v>
      </c>
      <c r="K175" s="145"/>
      <c r="L175" s="145">
        <v>32</v>
      </c>
      <c r="M175" s="145"/>
    </row>
    <row r="176" spans="1:13" s="138" customFormat="1" ht="60" x14ac:dyDescent="0.2">
      <c r="A176" s="129" t="s">
        <v>55</v>
      </c>
      <c r="B176" s="130" t="s">
        <v>460</v>
      </c>
      <c r="C176" s="131" t="s">
        <v>461</v>
      </c>
      <c r="D176" s="132" t="s">
        <v>462</v>
      </c>
      <c r="E176" s="133"/>
      <c r="F176" s="134">
        <v>0.26</v>
      </c>
      <c r="G176" s="135">
        <v>432.89</v>
      </c>
      <c r="H176" s="135">
        <v>51.08</v>
      </c>
      <c r="I176" s="136">
        <v>113</v>
      </c>
      <c r="J176" s="136">
        <v>13</v>
      </c>
      <c r="K176" s="136">
        <v>35</v>
      </c>
      <c r="L176" s="136">
        <v>51</v>
      </c>
      <c r="M176" s="137">
        <v>177</v>
      </c>
    </row>
    <row r="177" spans="1:13" s="138" customFormat="1" x14ac:dyDescent="0.25">
      <c r="A177" s="139"/>
      <c r="B177" s="140"/>
      <c r="C177" s="141" t="s">
        <v>268</v>
      </c>
      <c r="D177" s="142"/>
      <c r="E177" s="143"/>
      <c r="F177" s="142"/>
      <c r="G177" s="144">
        <v>248.12</v>
      </c>
      <c r="H177" s="144">
        <v>23.69</v>
      </c>
      <c r="I177" s="145">
        <v>65</v>
      </c>
      <c r="J177" s="145">
        <v>6</v>
      </c>
      <c r="K177" s="145"/>
      <c r="L177" s="145">
        <v>13</v>
      </c>
      <c r="M177" s="145"/>
    </row>
    <row r="178" spans="1:13" s="80" customFormat="1" ht="31.5" hidden="1" outlineLevel="1" x14ac:dyDescent="0.25">
      <c r="A178" s="146" t="s">
        <v>463</v>
      </c>
      <c r="B178" s="147" t="s">
        <v>464</v>
      </c>
      <c r="C178" s="148" t="s">
        <v>465</v>
      </c>
      <c r="D178" s="147" t="s">
        <v>177</v>
      </c>
      <c r="E178" s="149">
        <v>0.1087</v>
      </c>
      <c r="F178" s="149">
        <v>2.8261999999999999E-2</v>
      </c>
      <c r="G178" s="150">
        <v>2283</v>
      </c>
      <c r="H178" s="151"/>
      <c r="I178" s="152">
        <v>65</v>
      </c>
      <c r="J178" s="152"/>
      <c r="K178" s="152"/>
      <c r="L178" s="150"/>
      <c r="M178" s="150"/>
    </row>
    <row r="179" spans="1:13" s="80" customFormat="1" hidden="1" outlineLevel="1" x14ac:dyDescent="0.25">
      <c r="A179" s="146" t="s">
        <v>466</v>
      </c>
      <c r="B179" s="147" t="s">
        <v>179</v>
      </c>
      <c r="C179" s="148" t="s">
        <v>180</v>
      </c>
      <c r="D179" s="147" t="s">
        <v>181</v>
      </c>
      <c r="E179" s="149">
        <v>8.3000000000000001E-3</v>
      </c>
      <c r="F179" s="149">
        <v>2.2000000000000001E-3</v>
      </c>
      <c r="G179" s="150"/>
      <c r="H179" s="151"/>
      <c r="I179" s="152"/>
      <c r="J179" s="152"/>
      <c r="K179" s="152"/>
      <c r="L179" s="150"/>
      <c r="M179" s="150"/>
    </row>
    <row r="180" spans="1:13" s="80" customFormat="1" ht="21" hidden="1" outlineLevel="1" x14ac:dyDescent="0.25">
      <c r="A180" s="153" t="s">
        <v>467</v>
      </c>
      <c r="B180" s="154" t="s">
        <v>468</v>
      </c>
      <c r="C180" s="155" t="s">
        <v>469</v>
      </c>
      <c r="D180" s="154" t="s">
        <v>185</v>
      </c>
      <c r="E180" s="156">
        <v>4.1370000000000001E-3</v>
      </c>
      <c r="F180" s="156">
        <v>1.0759999999999999E-3</v>
      </c>
      <c r="G180" s="157"/>
      <c r="H180" s="158">
        <v>7505</v>
      </c>
      <c r="I180" s="159"/>
      <c r="J180" s="159">
        <v>8</v>
      </c>
      <c r="K180" s="159"/>
      <c r="L180" s="160"/>
      <c r="M180" s="160"/>
    </row>
    <row r="181" spans="1:13" s="80" customFormat="1" hidden="1" outlineLevel="2" x14ac:dyDescent="0.25">
      <c r="A181" s="161" t="s">
        <v>467</v>
      </c>
      <c r="B181" s="162"/>
      <c r="C181" s="163" t="s">
        <v>186</v>
      </c>
      <c r="D181" s="164" t="s">
        <v>181</v>
      </c>
      <c r="E181" s="165">
        <v>4.1370000000000001E-3</v>
      </c>
      <c r="F181" s="165">
        <v>1.0759999999999999E-3</v>
      </c>
      <c r="G181" s="166"/>
      <c r="H181" s="167">
        <v>3368</v>
      </c>
      <c r="I181" s="168"/>
      <c r="J181" s="168">
        <v>3.62</v>
      </c>
      <c r="K181" s="159"/>
      <c r="L181" s="160"/>
      <c r="M181" s="160"/>
    </row>
    <row r="182" spans="1:13" s="80" customFormat="1" hidden="1" outlineLevel="1" x14ac:dyDescent="0.25">
      <c r="A182" s="153" t="s">
        <v>470</v>
      </c>
      <c r="B182" s="154" t="s">
        <v>205</v>
      </c>
      <c r="C182" s="155" t="s">
        <v>206</v>
      </c>
      <c r="D182" s="154" t="s">
        <v>185</v>
      </c>
      <c r="E182" s="156">
        <v>4.1370000000000001E-3</v>
      </c>
      <c r="F182" s="156">
        <v>1.0759999999999999E-3</v>
      </c>
      <c r="G182" s="157"/>
      <c r="H182" s="158">
        <v>4716</v>
      </c>
      <c r="I182" s="159"/>
      <c r="J182" s="159">
        <v>5</v>
      </c>
      <c r="K182" s="159"/>
      <c r="L182" s="160"/>
      <c r="M182" s="160"/>
    </row>
    <row r="183" spans="1:13" s="80" customFormat="1" hidden="1" outlineLevel="2" x14ac:dyDescent="0.25">
      <c r="A183" s="161" t="s">
        <v>470</v>
      </c>
      <c r="B183" s="162"/>
      <c r="C183" s="163" t="s">
        <v>186</v>
      </c>
      <c r="D183" s="164" t="s">
        <v>181</v>
      </c>
      <c r="E183" s="165">
        <v>4.1370000000000001E-3</v>
      </c>
      <c r="F183" s="165">
        <v>1.0759999999999999E-3</v>
      </c>
      <c r="G183" s="166"/>
      <c r="H183" s="167">
        <v>2358</v>
      </c>
      <c r="I183" s="168"/>
      <c r="J183" s="168">
        <v>2.54</v>
      </c>
      <c r="K183" s="159"/>
      <c r="L183" s="160"/>
      <c r="M183" s="160"/>
    </row>
    <row r="184" spans="1:13" s="80" customFormat="1" hidden="1" outlineLevel="1" x14ac:dyDescent="0.25">
      <c r="A184" s="153" t="s">
        <v>471</v>
      </c>
      <c r="B184" s="154" t="s">
        <v>191</v>
      </c>
      <c r="C184" s="155" t="s">
        <v>192</v>
      </c>
      <c r="D184" s="154" t="s">
        <v>185</v>
      </c>
      <c r="E184" s="156">
        <v>2.7702000000000001E-2</v>
      </c>
      <c r="F184" s="156">
        <v>7.2030000000000002E-3</v>
      </c>
      <c r="G184" s="157"/>
      <c r="H184" s="158">
        <v>19</v>
      </c>
      <c r="I184" s="159"/>
      <c r="J184" s="159">
        <v>0.14000000000000001</v>
      </c>
      <c r="K184" s="159"/>
      <c r="L184" s="160"/>
      <c r="M184" s="160"/>
    </row>
    <row r="185" spans="1:13" s="80" customFormat="1" hidden="1" outlineLevel="1" x14ac:dyDescent="0.25">
      <c r="A185" s="169" t="s">
        <v>472</v>
      </c>
      <c r="B185" s="170" t="s">
        <v>391</v>
      </c>
      <c r="C185" s="171" t="s">
        <v>392</v>
      </c>
      <c r="D185" s="170" t="s">
        <v>218</v>
      </c>
      <c r="E185" s="172">
        <v>1.2999999999999999E-5</v>
      </c>
      <c r="F185" s="172">
        <v>3.0000000000000001E-6</v>
      </c>
      <c r="G185" s="173">
        <v>1528659</v>
      </c>
      <c r="H185" s="174"/>
      <c r="I185" s="175"/>
      <c r="J185" s="175"/>
      <c r="K185" s="175">
        <v>5</v>
      </c>
      <c r="L185" s="160"/>
      <c r="M185" s="160"/>
    </row>
    <row r="186" spans="1:13" s="80" customFormat="1" hidden="1" outlineLevel="1" x14ac:dyDescent="0.25">
      <c r="A186" s="169" t="s">
        <v>473</v>
      </c>
      <c r="B186" s="170" t="s">
        <v>394</v>
      </c>
      <c r="C186" s="171" t="s">
        <v>395</v>
      </c>
      <c r="D186" s="170" t="s">
        <v>396</v>
      </c>
      <c r="E186" s="172">
        <v>3.0000000000000001E-3</v>
      </c>
      <c r="F186" s="172">
        <v>7.7999999999999999E-4</v>
      </c>
      <c r="G186" s="173">
        <v>594</v>
      </c>
      <c r="H186" s="174"/>
      <c r="I186" s="175"/>
      <c r="J186" s="175"/>
      <c r="K186" s="175">
        <v>0.46</v>
      </c>
      <c r="L186" s="160"/>
      <c r="M186" s="160"/>
    </row>
    <row r="187" spans="1:13" s="80" customFormat="1" hidden="1" outlineLevel="1" x14ac:dyDescent="0.25">
      <c r="A187" s="169" t="s">
        <v>474</v>
      </c>
      <c r="B187" s="170" t="s">
        <v>475</v>
      </c>
      <c r="C187" s="171" t="s">
        <v>476</v>
      </c>
      <c r="D187" s="170" t="s">
        <v>198</v>
      </c>
      <c r="E187" s="172">
        <v>0.3</v>
      </c>
      <c r="F187" s="172">
        <v>7.8E-2</v>
      </c>
      <c r="G187" s="173">
        <v>376</v>
      </c>
      <c r="H187" s="174"/>
      <c r="I187" s="175"/>
      <c r="J187" s="175"/>
      <c r="K187" s="175">
        <v>29</v>
      </c>
      <c r="L187" s="160"/>
      <c r="M187" s="160"/>
    </row>
    <row r="188" spans="1:13" s="138" customFormat="1" ht="96" collapsed="1" x14ac:dyDescent="0.2">
      <c r="A188" s="129" t="s">
        <v>57</v>
      </c>
      <c r="B188" s="130" t="s">
        <v>193</v>
      </c>
      <c r="C188" s="131" t="s">
        <v>477</v>
      </c>
      <c r="D188" s="132" t="s">
        <v>195</v>
      </c>
      <c r="E188" s="133"/>
      <c r="F188" s="134">
        <v>18</v>
      </c>
      <c r="G188" s="135">
        <v>1074.71</v>
      </c>
      <c r="H188" s="135" t="s">
        <v>172</v>
      </c>
      <c r="I188" s="136">
        <v>19345</v>
      </c>
      <c r="J188" s="136" t="s">
        <v>172</v>
      </c>
      <c r="K188" s="136">
        <v>19345</v>
      </c>
      <c r="L188" s="136" t="s">
        <v>172</v>
      </c>
      <c r="M188" s="137">
        <v>20893</v>
      </c>
    </row>
    <row r="189" spans="1:13" s="138" customFormat="1" x14ac:dyDescent="0.25">
      <c r="A189" s="139"/>
      <c r="B189" s="140"/>
      <c r="C189" s="141" t="s">
        <v>231</v>
      </c>
      <c r="D189" s="142"/>
      <c r="E189" s="143"/>
      <c r="F189" s="142"/>
      <c r="G189" s="144" t="s">
        <v>172</v>
      </c>
      <c r="H189" s="144" t="s">
        <v>172</v>
      </c>
      <c r="I189" s="145" t="s">
        <v>172</v>
      </c>
      <c r="J189" s="145" t="s">
        <v>172</v>
      </c>
      <c r="K189" s="145"/>
      <c r="L189" s="145">
        <v>1548</v>
      </c>
      <c r="M189" s="145"/>
    </row>
    <row r="190" spans="1:13" s="138" customFormat="1" ht="96" x14ac:dyDescent="0.2">
      <c r="A190" s="129" t="s">
        <v>59</v>
      </c>
      <c r="B190" s="130" t="s">
        <v>229</v>
      </c>
      <c r="C190" s="131" t="s">
        <v>478</v>
      </c>
      <c r="D190" s="132" t="s">
        <v>195</v>
      </c>
      <c r="E190" s="133"/>
      <c r="F190" s="134">
        <v>2</v>
      </c>
      <c r="G190" s="135">
        <v>343.79</v>
      </c>
      <c r="H190" s="135" t="s">
        <v>172</v>
      </c>
      <c r="I190" s="136">
        <v>688</v>
      </c>
      <c r="J190" s="136" t="s">
        <v>172</v>
      </c>
      <c r="K190" s="136">
        <v>688</v>
      </c>
      <c r="L190" s="136" t="s">
        <v>172</v>
      </c>
      <c r="M190" s="137">
        <v>743</v>
      </c>
    </row>
    <row r="191" spans="1:13" s="138" customFormat="1" x14ac:dyDescent="0.25">
      <c r="A191" s="139"/>
      <c r="B191" s="140"/>
      <c r="C191" s="141" t="s">
        <v>231</v>
      </c>
      <c r="D191" s="142"/>
      <c r="E191" s="143"/>
      <c r="F191" s="142"/>
      <c r="G191" s="144" t="s">
        <v>172</v>
      </c>
      <c r="H191" s="144" t="s">
        <v>172</v>
      </c>
      <c r="I191" s="145" t="s">
        <v>172</v>
      </c>
      <c r="J191" s="145" t="s">
        <v>172</v>
      </c>
      <c r="K191" s="145"/>
      <c r="L191" s="145">
        <v>55</v>
      </c>
      <c r="M191" s="145"/>
    </row>
    <row r="192" spans="1:13" s="80" customFormat="1" ht="12.75" customHeight="1" x14ac:dyDescent="0.25">
      <c r="A192" s="176"/>
      <c r="B192" s="177"/>
      <c r="C192" s="178" t="s">
        <v>479</v>
      </c>
      <c r="D192" s="178"/>
      <c r="E192" s="177"/>
      <c r="F192" s="177"/>
      <c r="G192" s="177"/>
      <c r="H192" s="177"/>
      <c r="I192" s="177"/>
      <c r="J192" s="177"/>
      <c r="K192" s="177"/>
      <c r="L192" s="177"/>
      <c r="M192" s="179"/>
    </row>
    <row r="193" spans="1:13" s="138" customFormat="1" ht="84" x14ac:dyDescent="0.2">
      <c r="A193" s="129" t="s">
        <v>61</v>
      </c>
      <c r="B193" s="130" t="s">
        <v>480</v>
      </c>
      <c r="C193" s="131" t="s">
        <v>481</v>
      </c>
      <c r="D193" s="132" t="s">
        <v>482</v>
      </c>
      <c r="E193" s="133"/>
      <c r="F193" s="134">
        <v>31.2</v>
      </c>
      <c r="G193" s="135">
        <v>4347.68</v>
      </c>
      <c r="H193" s="135" t="s">
        <v>172</v>
      </c>
      <c r="I193" s="136">
        <v>135648</v>
      </c>
      <c r="J193" s="136" t="s">
        <v>172</v>
      </c>
      <c r="K193" s="136" t="s">
        <v>172</v>
      </c>
      <c r="L193" s="136">
        <v>97666</v>
      </c>
      <c r="M193" s="137">
        <v>251979</v>
      </c>
    </row>
    <row r="194" spans="1:13" s="138" customFormat="1" x14ac:dyDescent="0.25">
      <c r="A194" s="139"/>
      <c r="B194" s="140"/>
      <c r="C194" s="141" t="s">
        <v>268</v>
      </c>
      <c r="D194" s="142"/>
      <c r="E194" s="143"/>
      <c r="F194" s="142"/>
      <c r="G194" s="144">
        <v>4347.68</v>
      </c>
      <c r="H194" s="144" t="s">
        <v>172</v>
      </c>
      <c r="I194" s="145">
        <v>135648</v>
      </c>
      <c r="J194" s="145" t="s">
        <v>172</v>
      </c>
      <c r="K194" s="145"/>
      <c r="L194" s="145">
        <v>18665</v>
      </c>
      <c r="M194" s="145"/>
    </row>
    <row r="195" spans="1:13" s="80" customFormat="1" ht="31.5" hidden="1" outlineLevel="1" x14ac:dyDescent="0.25">
      <c r="A195" s="146" t="s">
        <v>483</v>
      </c>
      <c r="B195" s="147" t="s">
        <v>484</v>
      </c>
      <c r="C195" s="148" t="s">
        <v>485</v>
      </c>
      <c r="D195" s="147" t="s">
        <v>177</v>
      </c>
      <c r="E195" s="149">
        <v>2.2810000000000001</v>
      </c>
      <c r="F195" s="149">
        <v>71.167199999999994</v>
      </c>
      <c r="G195" s="150">
        <v>1906</v>
      </c>
      <c r="H195" s="151"/>
      <c r="I195" s="152">
        <v>135645</v>
      </c>
      <c r="J195" s="152"/>
      <c r="K195" s="152"/>
      <c r="L195" s="150"/>
      <c r="M195" s="150"/>
    </row>
    <row r="196" spans="1:13" s="138" customFormat="1" ht="36" collapsed="1" x14ac:dyDescent="0.2">
      <c r="A196" s="129" t="s">
        <v>63</v>
      </c>
      <c r="B196" s="130" t="s">
        <v>486</v>
      </c>
      <c r="C196" s="131" t="s">
        <v>487</v>
      </c>
      <c r="D196" s="132" t="s">
        <v>482</v>
      </c>
      <c r="E196" s="133"/>
      <c r="F196" s="134">
        <v>31.2</v>
      </c>
      <c r="G196" s="135">
        <v>1973.05</v>
      </c>
      <c r="H196" s="135" t="s">
        <v>172</v>
      </c>
      <c r="I196" s="136">
        <v>61559</v>
      </c>
      <c r="J196" s="136" t="s">
        <v>172</v>
      </c>
      <c r="K196" s="136" t="s">
        <v>172</v>
      </c>
      <c r="L196" s="136">
        <v>44323</v>
      </c>
      <c r="M196" s="137">
        <v>114352</v>
      </c>
    </row>
    <row r="197" spans="1:13" s="138" customFormat="1" x14ac:dyDescent="0.25">
      <c r="A197" s="139"/>
      <c r="B197" s="140"/>
      <c r="C197" s="141" t="s">
        <v>268</v>
      </c>
      <c r="D197" s="142"/>
      <c r="E197" s="143"/>
      <c r="F197" s="142"/>
      <c r="G197" s="144">
        <v>1973.05</v>
      </c>
      <c r="H197" s="144" t="s">
        <v>172</v>
      </c>
      <c r="I197" s="145">
        <v>61559</v>
      </c>
      <c r="J197" s="145" t="s">
        <v>172</v>
      </c>
      <c r="K197" s="145"/>
      <c r="L197" s="145">
        <v>8470</v>
      </c>
      <c r="M197" s="145"/>
    </row>
    <row r="198" spans="1:13" s="80" customFormat="1" ht="31.5" hidden="1" outlineLevel="1" x14ac:dyDescent="0.25">
      <c r="A198" s="146" t="s">
        <v>488</v>
      </c>
      <c r="B198" s="147" t="s">
        <v>489</v>
      </c>
      <c r="C198" s="148" t="s">
        <v>490</v>
      </c>
      <c r="D198" s="147" t="s">
        <v>177</v>
      </c>
      <c r="E198" s="149">
        <v>1.2519</v>
      </c>
      <c r="F198" s="149">
        <v>39.059280000000001</v>
      </c>
      <c r="G198" s="150">
        <v>1576</v>
      </c>
      <c r="H198" s="151"/>
      <c r="I198" s="152">
        <v>61557</v>
      </c>
      <c r="J198" s="152"/>
      <c r="K198" s="152"/>
      <c r="L198" s="150"/>
      <c r="M198" s="150"/>
    </row>
    <row r="199" spans="1:13" s="138" customFormat="1" ht="60" collapsed="1" x14ac:dyDescent="0.2">
      <c r="A199" s="129" t="s">
        <v>65</v>
      </c>
      <c r="B199" s="130" t="s">
        <v>491</v>
      </c>
      <c r="C199" s="131" t="s">
        <v>492</v>
      </c>
      <c r="D199" s="132" t="s">
        <v>462</v>
      </c>
      <c r="E199" s="133"/>
      <c r="F199" s="134">
        <v>50</v>
      </c>
      <c r="G199" s="135">
        <v>88.21</v>
      </c>
      <c r="H199" s="135">
        <v>0.59</v>
      </c>
      <c r="I199" s="136">
        <v>4411</v>
      </c>
      <c r="J199" s="136">
        <v>29</v>
      </c>
      <c r="K199" s="136">
        <v>352</v>
      </c>
      <c r="L199" s="136">
        <v>2913</v>
      </c>
      <c r="M199" s="137">
        <v>7910</v>
      </c>
    </row>
    <row r="200" spans="1:13" s="138" customFormat="1" x14ac:dyDescent="0.25">
      <c r="A200" s="139"/>
      <c r="B200" s="140"/>
      <c r="C200" s="141" t="s">
        <v>268</v>
      </c>
      <c r="D200" s="142"/>
      <c r="E200" s="143"/>
      <c r="F200" s="142"/>
      <c r="G200" s="144">
        <v>80.599999999999994</v>
      </c>
      <c r="H200" s="144">
        <v>0.3</v>
      </c>
      <c r="I200" s="145">
        <v>4030</v>
      </c>
      <c r="J200" s="145">
        <v>15</v>
      </c>
      <c r="K200" s="145"/>
      <c r="L200" s="145">
        <v>586</v>
      </c>
      <c r="M200" s="145"/>
    </row>
    <row r="201" spans="1:13" s="80" customFormat="1" ht="31.5" hidden="1" outlineLevel="1" x14ac:dyDescent="0.25">
      <c r="A201" s="146" t="s">
        <v>493</v>
      </c>
      <c r="B201" s="147" t="s">
        <v>494</v>
      </c>
      <c r="C201" s="148" t="s">
        <v>495</v>
      </c>
      <c r="D201" s="147" t="s">
        <v>177</v>
      </c>
      <c r="E201" s="149">
        <v>3.7900000000000003E-2</v>
      </c>
      <c r="F201" s="149">
        <v>1.895</v>
      </c>
      <c r="G201" s="150">
        <v>2129</v>
      </c>
      <c r="H201" s="151"/>
      <c r="I201" s="152">
        <v>4034</v>
      </c>
      <c r="J201" s="152"/>
      <c r="K201" s="152"/>
      <c r="L201" s="150"/>
      <c r="M201" s="150"/>
    </row>
    <row r="202" spans="1:13" s="80" customFormat="1" hidden="1" outlineLevel="1" x14ac:dyDescent="0.25">
      <c r="A202" s="146" t="s">
        <v>496</v>
      </c>
      <c r="B202" s="147" t="s">
        <v>179</v>
      </c>
      <c r="C202" s="148" t="s">
        <v>180</v>
      </c>
      <c r="D202" s="147" t="s">
        <v>181</v>
      </c>
      <c r="E202" s="149">
        <v>1E-4</v>
      </c>
      <c r="F202" s="149">
        <v>5.0000000000000001E-3</v>
      </c>
      <c r="G202" s="150"/>
      <c r="H202" s="151"/>
      <c r="I202" s="152"/>
      <c r="J202" s="152"/>
      <c r="K202" s="152"/>
      <c r="L202" s="150"/>
      <c r="M202" s="150"/>
    </row>
    <row r="203" spans="1:13" s="80" customFormat="1" hidden="1" outlineLevel="1" x14ac:dyDescent="0.25">
      <c r="A203" s="153" t="s">
        <v>497</v>
      </c>
      <c r="B203" s="154" t="s">
        <v>205</v>
      </c>
      <c r="C203" s="155" t="s">
        <v>206</v>
      </c>
      <c r="D203" s="154" t="s">
        <v>185</v>
      </c>
      <c r="E203" s="156">
        <v>1.25E-4</v>
      </c>
      <c r="F203" s="156">
        <v>6.2680000000000001E-3</v>
      </c>
      <c r="G203" s="157"/>
      <c r="H203" s="158">
        <v>4716</v>
      </c>
      <c r="I203" s="159"/>
      <c r="J203" s="159">
        <v>30</v>
      </c>
      <c r="K203" s="159"/>
      <c r="L203" s="160"/>
      <c r="M203" s="160"/>
    </row>
    <row r="204" spans="1:13" s="80" customFormat="1" hidden="1" outlineLevel="2" x14ac:dyDescent="0.25">
      <c r="A204" s="161" t="s">
        <v>497</v>
      </c>
      <c r="B204" s="162"/>
      <c r="C204" s="163" t="s">
        <v>186</v>
      </c>
      <c r="D204" s="164" t="s">
        <v>181</v>
      </c>
      <c r="E204" s="165">
        <v>1.25E-4</v>
      </c>
      <c r="F204" s="165">
        <v>6.2680000000000001E-3</v>
      </c>
      <c r="G204" s="166"/>
      <c r="H204" s="167">
        <v>2358</v>
      </c>
      <c r="I204" s="168"/>
      <c r="J204" s="168">
        <v>14.78</v>
      </c>
      <c r="K204" s="159"/>
      <c r="L204" s="160"/>
      <c r="M204" s="160"/>
    </row>
    <row r="205" spans="1:13" s="80" customFormat="1" hidden="1" outlineLevel="1" x14ac:dyDescent="0.25">
      <c r="A205" s="169" t="s">
        <v>498</v>
      </c>
      <c r="B205" s="170" t="s">
        <v>499</v>
      </c>
      <c r="C205" s="171" t="s">
        <v>500</v>
      </c>
      <c r="D205" s="170" t="s">
        <v>198</v>
      </c>
      <c r="E205" s="172">
        <v>2.5000000000000001E-3</v>
      </c>
      <c r="F205" s="172">
        <v>0.125</v>
      </c>
      <c r="G205" s="173">
        <v>2496</v>
      </c>
      <c r="H205" s="174"/>
      <c r="I205" s="175"/>
      <c r="J205" s="175"/>
      <c r="K205" s="175">
        <v>312</v>
      </c>
      <c r="L205" s="160"/>
      <c r="M205" s="160"/>
    </row>
    <row r="206" spans="1:13" s="80" customFormat="1" hidden="1" outlineLevel="1" x14ac:dyDescent="0.25">
      <c r="A206" s="180" t="s">
        <v>501</v>
      </c>
      <c r="B206" s="181" t="s">
        <v>502</v>
      </c>
      <c r="C206" s="182" t="s">
        <v>503</v>
      </c>
      <c r="D206" s="181" t="s">
        <v>228</v>
      </c>
      <c r="E206" s="183">
        <v>6.9999999999999999E-4</v>
      </c>
      <c r="F206" s="183">
        <v>3.5000000000000003E-2</v>
      </c>
      <c r="G206" s="184">
        <v>1117</v>
      </c>
      <c r="H206" s="185"/>
      <c r="I206" s="186"/>
      <c r="J206" s="186"/>
      <c r="K206" s="186">
        <v>39</v>
      </c>
      <c r="L206" s="187"/>
      <c r="M206" s="187"/>
    </row>
    <row r="207" spans="1:13" s="138" customFormat="1" ht="96" collapsed="1" x14ac:dyDescent="0.2">
      <c r="A207" s="129" t="s">
        <v>67</v>
      </c>
      <c r="B207" s="130" t="s">
        <v>229</v>
      </c>
      <c r="C207" s="131" t="s">
        <v>504</v>
      </c>
      <c r="D207" s="132" t="s">
        <v>462</v>
      </c>
      <c r="E207" s="133"/>
      <c r="F207" s="134">
        <v>50</v>
      </c>
      <c r="G207" s="135">
        <v>155.04</v>
      </c>
      <c r="H207" s="135" t="s">
        <v>172</v>
      </c>
      <c r="I207" s="136">
        <v>7752</v>
      </c>
      <c r="J207" s="136" t="s">
        <v>172</v>
      </c>
      <c r="K207" s="136">
        <v>7752</v>
      </c>
      <c r="L207" s="136" t="s">
        <v>172</v>
      </c>
      <c r="M207" s="137">
        <v>8372</v>
      </c>
    </row>
    <row r="208" spans="1:13" s="138" customFormat="1" x14ac:dyDescent="0.25">
      <c r="A208" s="139"/>
      <c r="B208" s="140"/>
      <c r="C208" s="141" t="s">
        <v>231</v>
      </c>
      <c r="D208" s="142"/>
      <c r="E208" s="143"/>
      <c r="F208" s="142"/>
      <c r="G208" s="144" t="s">
        <v>172</v>
      </c>
      <c r="H208" s="144" t="s">
        <v>172</v>
      </c>
      <c r="I208" s="145" t="s">
        <v>172</v>
      </c>
      <c r="J208" s="145" t="s">
        <v>172</v>
      </c>
      <c r="K208" s="145"/>
      <c r="L208" s="145">
        <v>620</v>
      </c>
      <c r="M208" s="145"/>
    </row>
    <row r="209" spans="1:13" s="138" customFormat="1" ht="72" x14ac:dyDescent="0.2">
      <c r="A209" s="129" t="s">
        <v>69</v>
      </c>
      <c r="B209" s="130" t="s">
        <v>505</v>
      </c>
      <c r="C209" s="131" t="s">
        <v>506</v>
      </c>
      <c r="D209" s="132" t="s">
        <v>462</v>
      </c>
      <c r="E209" s="133"/>
      <c r="F209" s="134">
        <v>5</v>
      </c>
      <c r="G209" s="135">
        <v>2059.56</v>
      </c>
      <c r="H209" s="135">
        <v>192.72</v>
      </c>
      <c r="I209" s="136">
        <v>10298</v>
      </c>
      <c r="J209" s="136">
        <v>963</v>
      </c>
      <c r="K209" s="136">
        <v>771</v>
      </c>
      <c r="L209" s="136">
        <v>6466</v>
      </c>
      <c r="M209" s="137">
        <v>18105</v>
      </c>
    </row>
    <row r="210" spans="1:13" s="138" customFormat="1" x14ac:dyDescent="0.25">
      <c r="A210" s="139"/>
      <c r="B210" s="140"/>
      <c r="C210" s="141" t="s">
        <v>268</v>
      </c>
      <c r="D210" s="142"/>
      <c r="E210" s="143"/>
      <c r="F210" s="142"/>
      <c r="G210" s="144">
        <v>1712.75</v>
      </c>
      <c r="H210" s="144">
        <v>83.26</v>
      </c>
      <c r="I210" s="145">
        <v>8564</v>
      </c>
      <c r="J210" s="145">
        <v>416</v>
      </c>
      <c r="K210" s="145"/>
      <c r="L210" s="145">
        <v>1341</v>
      </c>
      <c r="M210" s="145"/>
    </row>
    <row r="211" spans="1:13" s="80" customFormat="1" ht="31.5" hidden="1" outlineLevel="1" x14ac:dyDescent="0.25">
      <c r="A211" s="146" t="s">
        <v>507</v>
      </c>
      <c r="B211" s="147" t="s">
        <v>464</v>
      </c>
      <c r="C211" s="148" t="s">
        <v>465</v>
      </c>
      <c r="D211" s="147" t="s">
        <v>177</v>
      </c>
      <c r="E211" s="149">
        <v>0.75019999999999998</v>
      </c>
      <c r="F211" s="149">
        <v>3.7509999999999999</v>
      </c>
      <c r="G211" s="150">
        <v>2283</v>
      </c>
      <c r="H211" s="151"/>
      <c r="I211" s="152">
        <v>8564</v>
      </c>
      <c r="J211" s="152"/>
      <c r="K211" s="152"/>
      <c r="L211" s="150"/>
      <c r="M211" s="150"/>
    </row>
    <row r="212" spans="1:13" s="80" customFormat="1" hidden="1" outlineLevel="1" x14ac:dyDescent="0.25">
      <c r="A212" s="146" t="s">
        <v>508</v>
      </c>
      <c r="B212" s="147" t="s">
        <v>179</v>
      </c>
      <c r="C212" s="148" t="s">
        <v>180</v>
      </c>
      <c r="D212" s="147" t="s">
        <v>181</v>
      </c>
      <c r="E212" s="149">
        <v>2.9100000000000001E-2</v>
      </c>
      <c r="F212" s="149">
        <v>0.14549999999999999</v>
      </c>
      <c r="G212" s="150"/>
      <c r="H212" s="151"/>
      <c r="I212" s="152"/>
      <c r="J212" s="152"/>
      <c r="K212" s="152"/>
      <c r="L212" s="150"/>
      <c r="M212" s="150"/>
    </row>
    <row r="213" spans="1:13" s="80" customFormat="1" hidden="1" outlineLevel="1" x14ac:dyDescent="0.25">
      <c r="A213" s="153" t="s">
        <v>509</v>
      </c>
      <c r="B213" s="154" t="s">
        <v>307</v>
      </c>
      <c r="C213" s="155" t="s">
        <v>308</v>
      </c>
      <c r="D213" s="154" t="s">
        <v>185</v>
      </c>
      <c r="E213" s="156">
        <v>6.4430000000000001E-2</v>
      </c>
      <c r="F213" s="156">
        <v>0.32214999999999999</v>
      </c>
      <c r="G213" s="157"/>
      <c r="H213" s="158">
        <v>224</v>
      </c>
      <c r="I213" s="159"/>
      <c r="J213" s="159">
        <v>72</v>
      </c>
      <c r="K213" s="159"/>
      <c r="L213" s="160"/>
      <c r="M213" s="160"/>
    </row>
    <row r="214" spans="1:13" s="80" customFormat="1" ht="21" hidden="1" outlineLevel="1" x14ac:dyDescent="0.25">
      <c r="A214" s="153" t="s">
        <v>510</v>
      </c>
      <c r="B214" s="154" t="s">
        <v>468</v>
      </c>
      <c r="C214" s="155" t="s">
        <v>469</v>
      </c>
      <c r="D214" s="154" t="s">
        <v>185</v>
      </c>
      <c r="E214" s="156">
        <v>1.4541E-2</v>
      </c>
      <c r="F214" s="156">
        <v>7.2703000000000004E-2</v>
      </c>
      <c r="G214" s="157"/>
      <c r="H214" s="158">
        <v>7505</v>
      </c>
      <c r="I214" s="159"/>
      <c r="J214" s="159">
        <v>546</v>
      </c>
      <c r="K214" s="159"/>
      <c r="L214" s="160"/>
      <c r="M214" s="160"/>
    </row>
    <row r="215" spans="1:13" s="80" customFormat="1" hidden="1" outlineLevel="2" x14ac:dyDescent="0.25">
      <c r="A215" s="161" t="s">
        <v>510</v>
      </c>
      <c r="B215" s="162"/>
      <c r="C215" s="163" t="s">
        <v>186</v>
      </c>
      <c r="D215" s="164" t="s">
        <v>181</v>
      </c>
      <c r="E215" s="165">
        <v>1.4541E-2</v>
      </c>
      <c r="F215" s="165">
        <v>7.2703000000000004E-2</v>
      </c>
      <c r="G215" s="166"/>
      <c r="H215" s="167">
        <v>3368</v>
      </c>
      <c r="I215" s="168"/>
      <c r="J215" s="168">
        <v>244.86</v>
      </c>
      <c r="K215" s="159"/>
      <c r="L215" s="160"/>
      <c r="M215" s="160"/>
    </row>
    <row r="216" spans="1:13" s="80" customFormat="1" hidden="1" outlineLevel="1" x14ac:dyDescent="0.25">
      <c r="A216" s="153" t="s">
        <v>511</v>
      </c>
      <c r="B216" s="154" t="s">
        <v>205</v>
      </c>
      <c r="C216" s="155" t="s">
        <v>206</v>
      </c>
      <c r="D216" s="154" t="s">
        <v>185</v>
      </c>
      <c r="E216" s="156">
        <v>1.4541E-2</v>
      </c>
      <c r="F216" s="156">
        <v>7.2703000000000004E-2</v>
      </c>
      <c r="G216" s="157"/>
      <c r="H216" s="158">
        <v>4716</v>
      </c>
      <c r="I216" s="159"/>
      <c r="J216" s="159">
        <v>343</v>
      </c>
      <c r="K216" s="159"/>
      <c r="L216" s="160"/>
      <c r="M216" s="160"/>
    </row>
    <row r="217" spans="1:13" s="80" customFormat="1" hidden="1" outlineLevel="2" x14ac:dyDescent="0.25">
      <c r="A217" s="161" t="s">
        <v>511</v>
      </c>
      <c r="B217" s="162"/>
      <c r="C217" s="163" t="s">
        <v>186</v>
      </c>
      <c r="D217" s="164" t="s">
        <v>181</v>
      </c>
      <c r="E217" s="165">
        <v>1.4541E-2</v>
      </c>
      <c r="F217" s="165">
        <v>7.2703000000000004E-2</v>
      </c>
      <c r="G217" s="166"/>
      <c r="H217" s="167">
        <v>2358</v>
      </c>
      <c r="I217" s="168"/>
      <c r="J217" s="168">
        <v>171.43</v>
      </c>
      <c r="K217" s="159"/>
      <c r="L217" s="160"/>
      <c r="M217" s="160"/>
    </row>
    <row r="218" spans="1:13" s="80" customFormat="1" hidden="1" outlineLevel="1" x14ac:dyDescent="0.25">
      <c r="A218" s="153" t="s">
        <v>512</v>
      </c>
      <c r="B218" s="154" t="s">
        <v>191</v>
      </c>
      <c r="C218" s="155" t="s">
        <v>192</v>
      </c>
      <c r="D218" s="154" t="s">
        <v>185</v>
      </c>
      <c r="E218" s="156">
        <v>3.0835999999999999E-2</v>
      </c>
      <c r="F218" s="156">
        <v>0.15418000000000001</v>
      </c>
      <c r="G218" s="157"/>
      <c r="H218" s="158">
        <v>19</v>
      </c>
      <c r="I218" s="159"/>
      <c r="J218" s="159">
        <v>3</v>
      </c>
      <c r="K218" s="159"/>
      <c r="L218" s="160"/>
      <c r="M218" s="160"/>
    </row>
    <row r="219" spans="1:13" s="80" customFormat="1" hidden="1" outlineLevel="1" x14ac:dyDescent="0.25">
      <c r="A219" s="169" t="s">
        <v>513</v>
      </c>
      <c r="B219" s="170" t="s">
        <v>394</v>
      </c>
      <c r="C219" s="171" t="s">
        <v>395</v>
      </c>
      <c r="D219" s="170" t="s">
        <v>396</v>
      </c>
      <c r="E219" s="172">
        <v>6.1999999999999998E-3</v>
      </c>
      <c r="F219" s="172">
        <v>3.1E-2</v>
      </c>
      <c r="G219" s="173">
        <v>594</v>
      </c>
      <c r="H219" s="174"/>
      <c r="I219" s="175"/>
      <c r="J219" s="175"/>
      <c r="K219" s="175">
        <v>18</v>
      </c>
      <c r="L219" s="160"/>
      <c r="M219" s="160"/>
    </row>
    <row r="220" spans="1:13" s="80" customFormat="1" hidden="1" outlineLevel="1" x14ac:dyDescent="0.25">
      <c r="A220" s="169" t="s">
        <v>514</v>
      </c>
      <c r="B220" s="170" t="s">
        <v>407</v>
      </c>
      <c r="C220" s="171" t="s">
        <v>408</v>
      </c>
      <c r="D220" s="170" t="s">
        <v>198</v>
      </c>
      <c r="E220" s="172">
        <v>0.08</v>
      </c>
      <c r="F220" s="172">
        <v>0.4</v>
      </c>
      <c r="G220" s="173">
        <v>1464</v>
      </c>
      <c r="H220" s="174"/>
      <c r="I220" s="175"/>
      <c r="J220" s="175"/>
      <c r="K220" s="175">
        <v>586</v>
      </c>
      <c r="L220" s="160"/>
      <c r="M220" s="160"/>
    </row>
    <row r="221" spans="1:13" s="80" customFormat="1" hidden="1" outlineLevel="1" x14ac:dyDescent="0.25">
      <c r="A221" s="169" t="s">
        <v>515</v>
      </c>
      <c r="B221" s="170" t="s">
        <v>516</v>
      </c>
      <c r="C221" s="171" t="s">
        <v>517</v>
      </c>
      <c r="D221" s="170" t="s">
        <v>396</v>
      </c>
      <c r="E221" s="172">
        <v>2.0999999999999999E-3</v>
      </c>
      <c r="F221" s="172">
        <v>1.0500000000000001E-2</v>
      </c>
      <c r="G221" s="173">
        <v>2189</v>
      </c>
      <c r="H221" s="174"/>
      <c r="I221" s="175"/>
      <c r="J221" s="175"/>
      <c r="K221" s="175">
        <v>23</v>
      </c>
      <c r="L221" s="160"/>
      <c r="M221" s="160"/>
    </row>
    <row r="222" spans="1:13" s="80" customFormat="1" ht="21" hidden="1" outlineLevel="1" x14ac:dyDescent="0.25">
      <c r="A222" s="169" t="s">
        <v>518</v>
      </c>
      <c r="B222" s="170" t="s">
        <v>413</v>
      </c>
      <c r="C222" s="171" t="s">
        <v>414</v>
      </c>
      <c r="D222" s="170" t="s">
        <v>228</v>
      </c>
      <c r="E222" s="172">
        <v>1.0500000000000001E-2</v>
      </c>
      <c r="F222" s="172">
        <v>5.2499999999999998E-2</v>
      </c>
      <c r="G222" s="173">
        <v>1137</v>
      </c>
      <c r="H222" s="174"/>
      <c r="I222" s="175"/>
      <c r="J222" s="175"/>
      <c r="K222" s="175">
        <v>60</v>
      </c>
      <c r="L222" s="160"/>
      <c r="M222" s="160"/>
    </row>
    <row r="223" spans="1:13" s="80" customFormat="1" hidden="1" outlineLevel="1" x14ac:dyDescent="0.25">
      <c r="A223" s="169" t="s">
        <v>519</v>
      </c>
      <c r="B223" s="170" t="s">
        <v>419</v>
      </c>
      <c r="C223" s="171" t="s">
        <v>420</v>
      </c>
      <c r="D223" s="170" t="s">
        <v>218</v>
      </c>
      <c r="E223" s="172">
        <v>6.9999999999999999E-6</v>
      </c>
      <c r="F223" s="172">
        <v>3.4E-5</v>
      </c>
      <c r="G223" s="173">
        <v>768895</v>
      </c>
      <c r="H223" s="174"/>
      <c r="I223" s="175"/>
      <c r="J223" s="175"/>
      <c r="K223" s="175">
        <v>26</v>
      </c>
      <c r="L223" s="160"/>
      <c r="M223" s="160"/>
    </row>
    <row r="224" spans="1:13" s="80" customFormat="1" ht="19.5" hidden="1" outlineLevel="1" x14ac:dyDescent="0.25">
      <c r="A224" s="180" t="s">
        <v>520</v>
      </c>
      <c r="B224" s="181" t="s">
        <v>521</v>
      </c>
      <c r="C224" s="182" t="s">
        <v>522</v>
      </c>
      <c r="D224" s="181" t="s">
        <v>228</v>
      </c>
      <c r="E224" s="183">
        <v>3.6000000000000002E-4</v>
      </c>
      <c r="F224" s="183">
        <v>1.8E-3</v>
      </c>
      <c r="G224" s="184">
        <v>32020</v>
      </c>
      <c r="H224" s="185"/>
      <c r="I224" s="186"/>
      <c r="J224" s="186"/>
      <c r="K224" s="186">
        <v>58</v>
      </c>
      <c r="L224" s="187"/>
      <c r="M224" s="187"/>
    </row>
    <row r="225" spans="1:13" s="138" customFormat="1" ht="48" collapsed="1" x14ac:dyDescent="0.2">
      <c r="A225" s="129" t="s">
        <v>71</v>
      </c>
      <c r="B225" s="130" t="s">
        <v>523</v>
      </c>
      <c r="C225" s="131" t="s">
        <v>524</v>
      </c>
      <c r="D225" s="132" t="s">
        <v>462</v>
      </c>
      <c r="E225" s="133"/>
      <c r="F225" s="134">
        <v>5</v>
      </c>
      <c r="G225" s="135">
        <v>2340</v>
      </c>
      <c r="H225" s="135" t="s">
        <v>172</v>
      </c>
      <c r="I225" s="136">
        <v>11700</v>
      </c>
      <c r="J225" s="136" t="s">
        <v>172</v>
      </c>
      <c r="K225" s="136">
        <v>11700</v>
      </c>
      <c r="L225" s="136" t="s">
        <v>172</v>
      </c>
      <c r="M225" s="137">
        <v>12636</v>
      </c>
    </row>
    <row r="226" spans="1:13" s="138" customFormat="1" x14ac:dyDescent="0.25">
      <c r="A226" s="139"/>
      <c r="B226" s="140"/>
      <c r="C226" s="141" t="s">
        <v>231</v>
      </c>
      <c r="D226" s="142"/>
      <c r="E226" s="143"/>
      <c r="F226" s="142"/>
      <c r="G226" s="144" t="s">
        <v>172</v>
      </c>
      <c r="H226" s="144" t="s">
        <v>172</v>
      </c>
      <c r="I226" s="145" t="s">
        <v>172</v>
      </c>
      <c r="J226" s="145" t="s">
        <v>172</v>
      </c>
      <c r="K226" s="145"/>
      <c r="L226" s="145">
        <v>936</v>
      </c>
      <c r="M226" s="145"/>
    </row>
    <row r="227" spans="1:13" s="138" customFormat="1" ht="60" x14ac:dyDescent="0.2">
      <c r="A227" s="129" t="s">
        <v>73</v>
      </c>
      <c r="B227" s="130" t="s">
        <v>525</v>
      </c>
      <c r="C227" s="131" t="s">
        <v>526</v>
      </c>
      <c r="D227" s="132" t="s">
        <v>527</v>
      </c>
      <c r="E227" s="133"/>
      <c r="F227" s="134">
        <v>75</v>
      </c>
      <c r="G227" s="135">
        <v>630.29</v>
      </c>
      <c r="H227" s="135">
        <v>271.76</v>
      </c>
      <c r="I227" s="136">
        <v>47272</v>
      </c>
      <c r="J227" s="136">
        <v>20383</v>
      </c>
      <c r="K227" s="136">
        <v>3613</v>
      </c>
      <c r="L227" s="136">
        <v>22279</v>
      </c>
      <c r="M227" s="137">
        <v>75115</v>
      </c>
    </row>
    <row r="228" spans="1:13" s="138" customFormat="1" x14ac:dyDescent="0.25">
      <c r="A228" s="139"/>
      <c r="B228" s="140"/>
      <c r="C228" s="141" t="s">
        <v>268</v>
      </c>
      <c r="D228" s="142"/>
      <c r="E228" s="143"/>
      <c r="F228" s="142"/>
      <c r="G228" s="144">
        <v>310.35000000000002</v>
      </c>
      <c r="H228" s="144">
        <v>102.22</v>
      </c>
      <c r="I228" s="145">
        <v>23276</v>
      </c>
      <c r="J228" s="145">
        <v>7667</v>
      </c>
      <c r="K228" s="145"/>
      <c r="L228" s="145">
        <v>5564</v>
      </c>
      <c r="M228" s="145"/>
    </row>
    <row r="229" spans="1:13" s="80" customFormat="1" ht="31.5" hidden="1" outlineLevel="1" x14ac:dyDescent="0.25">
      <c r="A229" s="146" t="s">
        <v>528</v>
      </c>
      <c r="B229" s="147" t="s">
        <v>270</v>
      </c>
      <c r="C229" s="148" t="s">
        <v>271</v>
      </c>
      <c r="D229" s="147" t="s">
        <v>177</v>
      </c>
      <c r="E229" s="149">
        <v>0.13159999999999999</v>
      </c>
      <c r="F229" s="149">
        <v>9.8699999999999992</v>
      </c>
      <c r="G229" s="150">
        <v>2358</v>
      </c>
      <c r="H229" s="151"/>
      <c r="I229" s="152">
        <v>23273</v>
      </c>
      <c r="J229" s="152"/>
      <c r="K229" s="152"/>
      <c r="L229" s="150"/>
      <c r="M229" s="150"/>
    </row>
    <row r="230" spans="1:13" s="80" customFormat="1" hidden="1" outlineLevel="1" x14ac:dyDescent="0.25">
      <c r="A230" s="146" t="s">
        <v>529</v>
      </c>
      <c r="B230" s="147" t="s">
        <v>179</v>
      </c>
      <c r="C230" s="148" t="s">
        <v>180</v>
      </c>
      <c r="D230" s="147" t="s">
        <v>181</v>
      </c>
      <c r="E230" s="149">
        <v>4.7399999999999998E-2</v>
      </c>
      <c r="F230" s="149">
        <v>3.5550000000000002</v>
      </c>
      <c r="G230" s="150"/>
      <c r="H230" s="151"/>
      <c r="I230" s="152"/>
      <c r="J230" s="152"/>
      <c r="K230" s="152"/>
      <c r="L230" s="150"/>
      <c r="M230" s="150"/>
    </row>
    <row r="231" spans="1:13" s="80" customFormat="1" ht="21" hidden="1" outlineLevel="1" x14ac:dyDescent="0.25">
      <c r="A231" s="153" t="s">
        <v>530</v>
      </c>
      <c r="B231" s="154" t="s">
        <v>531</v>
      </c>
      <c r="C231" s="155" t="s">
        <v>532</v>
      </c>
      <c r="D231" s="154" t="s">
        <v>185</v>
      </c>
      <c r="E231" s="156">
        <v>3.7605E-2</v>
      </c>
      <c r="F231" s="156">
        <v>2.8203749999999999</v>
      </c>
      <c r="G231" s="157"/>
      <c r="H231" s="158">
        <v>5614</v>
      </c>
      <c r="I231" s="159"/>
      <c r="J231" s="159">
        <v>15834</v>
      </c>
      <c r="K231" s="159"/>
      <c r="L231" s="160"/>
      <c r="M231" s="160"/>
    </row>
    <row r="232" spans="1:13" s="80" customFormat="1" hidden="1" outlineLevel="2" x14ac:dyDescent="0.25">
      <c r="A232" s="161" t="s">
        <v>530</v>
      </c>
      <c r="B232" s="162"/>
      <c r="C232" s="163" t="s">
        <v>186</v>
      </c>
      <c r="D232" s="164" t="s">
        <v>181</v>
      </c>
      <c r="E232" s="165">
        <v>3.7605E-2</v>
      </c>
      <c r="F232" s="165">
        <v>2.8203749999999999</v>
      </c>
      <c r="G232" s="166"/>
      <c r="H232" s="167">
        <v>1974</v>
      </c>
      <c r="I232" s="168"/>
      <c r="J232" s="168">
        <v>5567.42</v>
      </c>
      <c r="K232" s="159"/>
      <c r="L232" s="160"/>
      <c r="M232" s="160"/>
    </row>
    <row r="233" spans="1:13" s="80" customFormat="1" ht="21" hidden="1" outlineLevel="1" x14ac:dyDescent="0.25">
      <c r="A233" s="153" t="s">
        <v>533</v>
      </c>
      <c r="B233" s="154" t="s">
        <v>534</v>
      </c>
      <c r="C233" s="155" t="s">
        <v>535</v>
      </c>
      <c r="D233" s="154" t="s">
        <v>185</v>
      </c>
      <c r="E233" s="156">
        <v>3.7605E-2</v>
      </c>
      <c r="F233" s="156">
        <v>2.8203749999999999</v>
      </c>
      <c r="G233" s="157"/>
      <c r="H233" s="158">
        <v>24</v>
      </c>
      <c r="I233" s="159"/>
      <c r="J233" s="159">
        <v>68</v>
      </c>
      <c r="K233" s="159"/>
      <c r="L233" s="160"/>
      <c r="M233" s="160"/>
    </row>
    <row r="234" spans="1:13" s="80" customFormat="1" ht="21" hidden="1" outlineLevel="1" x14ac:dyDescent="0.25">
      <c r="A234" s="153" t="s">
        <v>536</v>
      </c>
      <c r="B234" s="154" t="s">
        <v>468</v>
      </c>
      <c r="C234" s="155" t="s">
        <v>469</v>
      </c>
      <c r="D234" s="154" t="s">
        <v>185</v>
      </c>
      <c r="E234" s="156">
        <v>4.8890000000000001E-3</v>
      </c>
      <c r="F234" s="156">
        <v>0.366649</v>
      </c>
      <c r="G234" s="157"/>
      <c r="H234" s="158">
        <v>7505</v>
      </c>
      <c r="I234" s="159"/>
      <c r="J234" s="159">
        <v>2752</v>
      </c>
      <c r="K234" s="159"/>
      <c r="L234" s="160"/>
      <c r="M234" s="160"/>
    </row>
    <row r="235" spans="1:13" s="80" customFormat="1" hidden="1" outlineLevel="2" x14ac:dyDescent="0.25">
      <c r="A235" s="161" t="s">
        <v>536</v>
      </c>
      <c r="B235" s="162"/>
      <c r="C235" s="163" t="s">
        <v>186</v>
      </c>
      <c r="D235" s="164" t="s">
        <v>181</v>
      </c>
      <c r="E235" s="165">
        <v>4.8890000000000001E-3</v>
      </c>
      <c r="F235" s="165">
        <v>0.366649</v>
      </c>
      <c r="G235" s="166"/>
      <c r="H235" s="167">
        <v>3368</v>
      </c>
      <c r="I235" s="168"/>
      <c r="J235" s="168">
        <v>1234.8699999999999</v>
      </c>
      <c r="K235" s="159"/>
      <c r="L235" s="160"/>
      <c r="M235" s="160"/>
    </row>
    <row r="236" spans="1:13" s="80" customFormat="1" hidden="1" outlineLevel="1" x14ac:dyDescent="0.25">
      <c r="A236" s="153" t="s">
        <v>537</v>
      </c>
      <c r="B236" s="154" t="s">
        <v>205</v>
      </c>
      <c r="C236" s="155" t="s">
        <v>206</v>
      </c>
      <c r="D236" s="154" t="s">
        <v>185</v>
      </c>
      <c r="E236" s="156">
        <v>4.8890000000000001E-3</v>
      </c>
      <c r="F236" s="156">
        <v>0.366649</v>
      </c>
      <c r="G236" s="157"/>
      <c r="H236" s="158">
        <v>4716</v>
      </c>
      <c r="I236" s="159"/>
      <c r="J236" s="159">
        <v>1729</v>
      </c>
      <c r="K236" s="159"/>
      <c r="L236" s="160"/>
      <c r="M236" s="160"/>
    </row>
    <row r="237" spans="1:13" s="80" customFormat="1" hidden="1" outlineLevel="2" x14ac:dyDescent="0.25">
      <c r="A237" s="161" t="s">
        <v>537</v>
      </c>
      <c r="B237" s="162"/>
      <c r="C237" s="163" t="s">
        <v>186</v>
      </c>
      <c r="D237" s="164" t="s">
        <v>181</v>
      </c>
      <c r="E237" s="165">
        <v>4.8890000000000001E-3</v>
      </c>
      <c r="F237" s="165">
        <v>0.366649</v>
      </c>
      <c r="G237" s="166"/>
      <c r="H237" s="167">
        <v>2358</v>
      </c>
      <c r="I237" s="168"/>
      <c r="J237" s="168">
        <v>864.56</v>
      </c>
      <c r="K237" s="159"/>
      <c r="L237" s="160"/>
      <c r="M237" s="160"/>
    </row>
    <row r="238" spans="1:13" s="80" customFormat="1" ht="21" hidden="1" outlineLevel="1" x14ac:dyDescent="0.25">
      <c r="A238" s="169" t="s">
        <v>538</v>
      </c>
      <c r="B238" s="170" t="s">
        <v>539</v>
      </c>
      <c r="C238" s="171" t="s">
        <v>540</v>
      </c>
      <c r="D238" s="170" t="s">
        <v>228</v>
      </c>
      <c r="E238" s="172">
        <v>4.0000000000000002E-4</v>
      </c>
      <c r="F238" s="172">
        <v>0.03</v>
      </c>
      <c r="G238" s="173">
        <v>698</v>
      </c>
      <c r="H238" s="174"/>
      <c r="I238" s="175"/>
      <c r="J238" s="175"/>
      <c r="K238" s="175">
        <v>21</v>
      </c>
      <c r="L238" s="160"/>
      <c r="M238" s="160"/>
    </row>
    <row r="239" spans="1:13" s="80" customFormat="1" hidden="1" outlineLevel="1" x14ac:dyDescent="0.25">
      <c r="A239" s="169" t="s">
        <v>541</v>
      </c>
      <c r="B239" s="170" t="s">
        <v>542</v>
      </c>
      <c r="C239" s="171" t="s">
        <v>543</v>
      </c>
      <c r="D239" s="170" t="s">
        <v>218</v>
      </c>
      <c r="E239" s="172">
        <v>7.9999999999999996E-6</v>
      </c>
      <c r="F239" s="172">
        <v>5.9999999999999995E-4</v>
      </c>
      <c r="G239" s="173">
        <v>997782</v>
      </c>
      <c r="H239" s="174"/>
      <c r="I239" s="175"/>
      <c r="J239" s="175"/>
      <c r="K239" s="175">
        <v>599</v>
      </c>
      <c r="L239" s="160"/>
      <c r="M239" s="160"/>
    </row>
    <row r="240" spans="1:13" s="80" customFormat="1" hidden="1" outlineLevel="1" x14ac:dyDescent="0.25">
      <c r="A240" s="169" t="s">
        <v>544</v>
      </c>
      <c r="B240" s="170" t="s">
        <v>545</v>
      </c>
      <c r="C240" s="171" t="s">
        <v>546</v>
      </c>
      <c r="D240" s="170" t="s">
        <v>547</v>
      </c>
      <c r="E240" s="172">
        <v>9.6000000000000002E-5</v>
      </c>
      <c r="F240" s="172">
        <v>7.1999999999999998E-3</v>
      </c>
      <c r="G240" s="173">
        <v>2313</v>
      </c>
      <c r="H240" s="174"/>
      <c r="I240" s="175"/>
      <c r="J240" s="175"/>
      <c r="K240" s="175">
        <v>17</v>
      </c>
      <c r="L240" s="160"/>
      <c r="M240" s="160"/>
    </row>
    <row r="241" spans="1:13" s="80" customFormat="1" ht="21" hidden="1" outlineLevel="1" x14ac:dyDescent="0.25">
      <c r="A241" s="169" t="s">
        <v>548</v>
      </c>
      <c r="B241" s="170" t="s">
        <v>549</v>
      </c>
      <c r="C241" s="171" t="s">
        <v>550</v>
      </c>
      <c r="D241" s="170" t="s">
        <v>218</v>
      </c>
      <c r="E241" s="172">
        <v>5.0000000000000004E-6</v>
      </c>
      <c r="F241" s="172">
        <v>3.7500000000000001E-4</v>
      </c>
      <c r="G241" s="173">
        <v>7763690</v>
      </c>
      <c r="H241" s="174"/>
      <c r="I241" s="175"/>
      <c r="J241" s="175"/>
      <c r="K241" s="175">
        <v>2911</v>
      </c>
      <c r="L241" s="160"/>
      <c r="M241" s="160"/>
    </row>
    <row r="242" spans="1:13" s="80" customFormat="1" hidden="1" outlineLevel="1" x14ac:dyDescent="0.25">
      <c r="A242" s="169" t="s">
        <v>551</v>
      </c>
      <c r="B242" s="170" t="s">
        <v>552</v>
      </c>
      <c r="C242" s="171" t="s">
        <v>553</v>
      </c>
      <c r="D242" s="170" t="s">
        <v>452</v>
      </c>
      <c r="E242" s="172">
        <v>8.2999999999999998E-5</v>
      </c>
      <c r="F242" s="172">
        <v>6.2399999999999999E-3</v>
      </c>
      <c r="G242" s="173">
        <v>501</v>
      </c>
      <c r="H242" s="174"/>
      <c r="I242" s="175"/>
      <c r="J242" s="175"/>
      <c r="K242" s="175">
        <v>3</v>
      </c>
      <c r="L242" s="160"/>
      <c r="M242" s="160"/>
    </row>
    <row r="243" spans="1:13" s="80" customFormat="1" hidden="1" outlineLevel="1" x14ac:dyDescent="0.25">
      <c r="A243" s="169" t="s">
        <v>554</v>
      </c>
      <c r="B243" s="170" t="s">
        <v>555</v>
      </c>
      <c r="C243" s="171" t="s">
        <v>556</v>
      </c>
      <c r="D243" s="170" t="s">
        <v>228</v>
      </c>
      <c r="E243" s="172">
        <v>5.9999999999999995E-4</v>
      </c>
      <c r="F243" s="172">
        <v>4.4999999999999998E-2</v>
      </c>
      <c r="G243" s="173">
        <v>1293</v>
      </c>
      <c r="H243" s="174"/>
      <c r="I243" s="175"/>
      <c r="J243" s="175"/>
      <c r="K243" s="175">
        <v>58</v>
      </c>
      <c r="L243" s="160"/>
      <c r="M243" s="160"/>
    </row>
    <row r="244" spans="1:13" s="80" customFormat="1" hidden="1" outlineLevel="1" x14ac:dyDescent="0.25">
      <c r="A244" s="169" t="s">
        <v>557</v>
      </c>
      <c r="B244" s="170" t="s">
        <v>416</v>
      </c>
      <c r="C244" s="171" t="s">
        <v>417</v>
      </c>
      <c r="D244" s="170" t="s">
        <v>396</v>
      </c>
      <c r="E244" s="172">
        <v>4.1E-5</v>
      </c>
      <c r="F244" s="172">
        <v>3.075E-3</v>
      </c>
      <c r="G244" s="173">
        <v>1438</v>
      </c>
      <c r="H244" s="174"/>
      <c r="I244" s="175"/>
      <c r="J244" s="175"/>
      <c r="K244" s="175">
        <v>4</v>
      </c>
      <c r="L244" s="160"/>
      <c r="M244" s="160"/>
    </row>
    <row r="245" spans="1:13" s="138" customFormat="1" ht="60" collapsed="1" x14ac:dyDescent="0.2">
      <c r="A245" s="129" t="s">
        <v>75</v>
      </c>
      <c r="B245" s="130" t="s">
        <v>558</v>
      </c>
      <c r="C245" s="131" t="s">
        <v>559</v>
      </c>
      <c r="D245" s="132" t="s">
        <v>527</v>
      </c>
      <c r="E245" s="133"/>
      <c r="F245" s="134">
        <v>203</v>
      </c>
      <c r="G245" s="135">
        <v>878.15</v>
      </c>
      <c r="H245" s="135">
        <v>333.71</v>
      </c>
      <c r="I245" s="136">
        <v>178264</v>
      </c>
      <c r="J245" s="136">
        <v>67743</v>
      </c>
      <c r="K245" s="136">
        <v>16018</v>
      </c>
      <c r="L245" s="136">
        <v>85782</v>
      </c>
      <c r="M245" s="137">
        <v>285170</v>
      </c>
    </row>
    <row r="246" spans="1:13" s="138" customFormat="1" x14ac:dyDescent="0.25">
      <c r="A246" s="139"/>
      <c r="B246" s="140"/>
      <c r="C246" s="141" t="s">
        <v>268</v>
      </c>
      <c r="D246" s="142"/>
      <c r="E246" s="143"/>
      <c r="F246" s="142"/>
      <c r="G246" s="144">
        <v>465.53</v>
      </c>
      <c r="H246" s="144">
        <v>121.37</v>
      </c>
      <c r="I246" s="145">
        <v>94503</v>
      </c>
      <c r="J246" s="145">
        <v>24638</v>
      </c>
      <c r="K246" s="145"/>
      <c r="L246" s="145">
        <v>21124</v>
      </c>
      <c r="M246" s="145"/>
    </row>
    <row r="247" spans="1:13" s="80" customFormat="1" ht="31.5" hidden="1" outlineLevel="1" x14ac:dyDescent="0.25">
      <c r="A247" s="146" t="s">
        <v>560</v>
      </c>
      <c r="B247" s="147" t="s">
        <v>270</v>
      </c>
      <c r="C247" s="148" t="s">
        <v>271</v>
      </c>
      <c r="D247" s="147" t="s">
        <v>177</v>
      </c>
      <c r="E247" s="149">
        <v>0.19739999999999999</v>
      </c>
      <c r="F247" s="149">
        <v>40.072200000000002</v>
      </c>
      <c r="G247" s="150">
        <v>2358</v>
      </c>
      <c r="H247" s="151"/>
      <c r="I247" s="152">
        <v>94490</v>
      </c>
      <c r="J247" s="152"/>
      <c r="K247" s="152"/>
      <c r="L247" s="150"/>
      <c r="M247" s="150"/>
    </row>
    <row r="248" spans="1:13" s="80" customFormat="1" hidden="1" outlineLevel="1" x14ac:dyDescent="0.25">
      <c r="A248" s="146" t="s">
        <v>561</v>
      </c>
      <c r="B248" s="147" t="s">
        <v>179</v>
      </c>
      <c r="C248" s="148" t="s">
        <v>180</v>
      </c>
      <c r="D248" s="147" t="s">
        <v>181</v>
      </c>
      <c r="E248" s="149">
        <v>5.8700000000000002E-2</v>
      </c>
      <c r="F248" s="149">
        <v>11.9161</v>
      </c>
      <c r="G248" s="150"/>
      <c r="H248" s="151"/>
      <c r="I248" s="152"/>
      <c r="J248" s="152"/>
      <c r="K248" s="152"/>
      <c r="L248" s="150"/>
      <c r="M248" s="150"/>
    </row>
    <row r="249" spans="1:13" s="80" customFormat="1" ht="21" hidden="1" outlineLevel="1" x14ac:dyDescent="0.25">
      <c r="A249" s="153" t="s">
        <v>562</v>
      </c>
      <c r="B249" s="154" t="s">
        <v>531</v>
      </c>
      <c r="C249" s="155" t="s">
        <v>532</v>
      </c>
      <c r="D249" s="154" t="s">
        <v>185</v>
      </c>
      <c r="E249" s="156">
        <v>5.2395999999999998E-2</v>
      </c>
      <c r="F249" s="156">
        <v>10.636449000000001</v>
      </c>
      <c r="G249" s="157"/>
      <c r="H249" s="158">
        <v>5614</v>
      </c>
      <c r="I249" s="159"/>
      <c r="J249" s="159">
        <v>59713</v>
      </c>
      <c r="K249" s="159"/>
      <c r="L249" s="160"/>
      <c r="M249" s="160"/>
    </row>
    <row r="250" spans="1:13" s="80" customFormat="1" hidden="1" outlineLevel="2" x14ac:dyDescent="0.25">
      <c r="A250" s="161" t="s">
        <v>562</v>
      </c>
      <c r="B250" s="162"/>
      <c r="C250" s="163" t="s">
        <v>186</v>
      </c>
      <c r="D250" s="164" t="s">
        <v>181</v>
      </c>
      <c r="E250" s="165">
        <v>5.2395999999999998E-2</v>
      </c>
      <c r="F250" s="165">
        <v>10.636449000000001</v>
      </c>
      <c r="G250" s="166"/>
      <c r="H250" s="167">
        <v>1974</v>
      </c>
      <c r="I250" s="168"/>
      <c r="J250" s="168">
        <v>20996.35</v>
      </c>
      <c r="K250" s="159"/>
      <c r="L250" s="160"/>
      <c r="M250" s="160"/>
    </row>
    <row r="251" spans="1:13" s="80" customFormat="1" ht="21" hidden="1" outlineLevel="1" x14ac:dyDescent="0.25">
      <c r="A251" s="153" t="s">
        <v>563</v>
      </c>
      <c r="B251" s="154" t="s">
        <v>534</v>
      </c>
      <c r="C251" s="155" t="s">
        <v>535</v>
      </c>
      <c r="D251" s="154" t="s">
        <v>185</v>
      </c>
      <c r="E251" s="156">
        <v>5.2395999999999998E-2</v>
      </c>
      <c r="F251" s="156">
        <v>10.636449000000001</v>
      </c>
      <c r="G251" s="157"/>
      <c r="H251" s="158">
        <v>24</v>
      </c>
      <c r="I251" s="159"/>
      <c r="J251" s="159">
        <v>255</v>
      </c>
      <c r="K251" s="159"/>
      <c r="L251" s="160"/>
      <c r="M251" s="160"/>
    </row>
    <row r="252" spans="1:13" s="80" customFormat="1" ht="21" hidden="1" outlineLevel="1" x14ac:dyDescent="0.25">
      <c r="A252" s="153" t="s">
        <v>564</v>
      </c>
      <c r="B252" s="154" t="s">
        <v>468</v>
      </c>
      <c r="C252" s="155" t="s">
        <v>469</v>
      </c>
      <c r="D252" s="154" t="s">
        <v>185</v>
      </c>
      <c r="E252" s="156">
        <v>3.1340000000000001E-3</v>
      </c>
      <c r="F252" s="156">
        <v>0.63615100000000002</v>
      </c>
      <c r="G252" s="157"/>
      <c r="H252" s="158">
        <v>7505</v>
      </c>
      <c r="I252" s="159"/>
      <c r="J252" s="159">
        <v>4774</v>
      </c>
      <c r="K252" s="159"/>
      <c r="L252" s="160"/>
      <c r="M252" s="160"/>
    </row>
    <row r="253" spans="1:13" s="80" customFormat="1" hidden="1" outlineLevel="2" x14ac:dyDescent="0.25">
      <c r="A253" s="161" t="s">
        <v>564</v>
      </c>
      <c r="B253" s="162"/>
      <c r="C253" s="163" t="s">
        <v>186</v>
      </c>
      <c r="D253" s="164" t="s">
        <v>181</v>
      </c>
      <c r="E253" s="165">
        <v>3.1340000000000001E-3</v>
      </c>
      <c r="F253" s="165">
        <v>0.63615100000000002</v>
      </c>
      <c r="G253" s="166"/>
      <c r="H253" s="167">
        <v>3368</v>
      </c>
      <c r="I253" s="168"/>
      <c r="J253" s="168">
        <v>2142.56</v>
      </c>
      <c r="K253" s="159"/>
      <c r="L253" s="160"/>
      <c r="M253" s="160"/>
    </row>
    <row r="254" spans="1:13" s="80" customFormat="1" hidden="1" outlineLevel="1" x14ac:dyDescent="0.25">
      <c r="A254" s="153" t="s">
        <v>565</v>
      </c>
      <c r="B254" s="154" t="s">
        <v>205</v>
      </c>
      <c r="C254" s="155" t="s">
        <v>206</v>
      </c>
      <c r="D254" s="154" t="s">
        <v>185</v>
      </c>
      <c r="E254" s="156">
        <v>3.1340000000000001E-3</v>
      </c>
      <c r="F254" s="156">
        <v>0.63615100000000002</v>
      </c>
      <c r="G254" s="157"/>
      <c r="H254" s="158">
        <v>4716</v>
      </c>
      <c r="I254" s="159"/>
      <c r="J254" s="159">
        <v>3000</v>
      </c>
      <c r="K254" s="159"/>
      <c r="L254" s="160"/>
      <c r="M254" s="160"/>
    </row>
    <row r="255" spans="1:13" s="80" customFormat="1" hidden="1" outlineLevel="2" x14ac:dyDescent="0.25">
      <c r="A255" s="161" t="s">
        <v>565</v>
      </c>
      <c r="B255" s="162"/>
      <c r="C255" s="163" t="s">
        <v>186</v>
      </c>
      <c r="D255" s="164" t="s">
        <v>181</v>
      </c>
      <c r="E255" s="165">
        <v>3.1340000000000001E-3</v>
      </c>
      <c r="F255" s="165">
        <v>0.63615100000000002</v>
      </c>
      <c r="G255" s="166"/>
      <c r="H255" s="167">
        <v>2358</v>
      </c>
      <c r="I255" s="168"/>
      <c r="J255" s="168">
        <v>1500.04</v>
      </c>
      <c r="K255" s="159"/>
      <c r="L255" s="160"/>
      <c r="M255" s="160"/>
    </row>
    <row r="256" spans="1:13" s="80" customFormat="1" ht="21" hidden="1" outlineLevel="1" x14ac:dyDescent="0.25">
      <c r="A256" s="169" t="s">
        <v>566</v>
      </c>
      <c r="B256" s="170" t="s">
        <v>539</v>
      </c>
      <c r="C256" s="171" t="s">
        <v>540</v>
      </c>
      <c r="D256" s="170" t="s">
        <v>228</v>
      </c>
      <c r="E256" s="172">
        <v>1E-3</v>
      </c>
      <c r="F256" s="172">
        <v>0.20300000000000001</v>
      </c>
      <c r="G256" s="173">
        <v>698</v>
      </c>
      <c r="H256" s="174"/>
      <c r="I256" s="175"/>
      <c r="J256" s="175"/>
      <c r="K256" s="175">
        <v>142</v>
      </c>
      <c r="L256" s="160"/>
      <c r="M256" s="160"/>
    </row>
    <row r="257" spans="1:13" s="80" customFormat="1" hidden="1" outlineLevel="1" x14ac:dyDescent="0.25">
      <c r="A257" s="169" t="s">
        <v>567</v>
      </c>
      <c r="B257" s="170" t="s">
        <v>542</v>
      </c>
      <c r="C257" s="171" t="s">
        <v>543</v>
      </c>
      <c r="D257" s="170" t="s">
        <v>218</v>
      </c>
      <c r="E257" s="172">
        <v>7.9999999999999996E-6</v>
      </c>
      <c r="F257" s="172">
        <v>1.624E-3</v>
      </c>
      <c r="G257" s="173">
        <v>997782</v>
      </c>
      <c r="H257" s="174"/>
      <c r="I257" s="175"/>
      <c r="J257" s="175"/>
      <c r="K257" s="175">
        <v>1620</v>
      </c>
      <c r="L257" s="160"/>
      <c r="M257" s="160"/>
    </row>
    <row r="258" spans="1:13" s="80" customFormat="1" hidden="1" outlineLevel="1" x14ac:dyDescent="0.25">
      <c r="A258" s="169" t="s">
        <v>568</v>
      </c>
      <c r="B258" s="170" t="s">
        <v>545</v>
      </c>
      <c r="C258" s="171" t="s">
        <v>546</v>
      </c>
      <c r="D258" s="170" t="s">
        <v>547</v>
      </c>
      <c r="E258" s="172">
        <v>2.4499999999999999E-4</v>
      </c>
      <c r="F258" s="172">
        <v>4.9735000000000001E-2</v>
      </c>
      <c r="G258" s="173">
        <v>2313</v>
      </c>
      <c r="H258" s="174"/>
      <c r="I258" s="175"/>
      <c r="J258" s="175"/>
      <c r="K258" s="175">
        <v>115</v>
      </c>
      <c r="L258" s="160"/>
      <c r="M258" s="160"/>
    </row>
    <row r="259" spans="1:13" s="80" customFormat="1" ht="21" hidden="1" outlineLevel="1" x14ac:dyDescent="0.25">
      <c r="A259" s="169" t="s">
        <v>569</v>
      </c>
      <c r="B259" s="170" t="s">
        <v>549</v>
      </c>
      <c r="C259" s="171" t="s">
        <v>550</v>
      </c>
      <c r="D259" s="170" t="s">
        <v>218</v>
      </c>
      <c r="E259" s="172">
        <v>3.0000000000000001E-6</v>
      </c>
      <c r="F259" s="172">
        <v>5.0799999999999999E-4</v>
      </c>
      <c r="G259" s="173">
        <v>7763690</v>
      </c>
      <c r="H259" s="174"/>
      <c r="I259" s="175"/>
      <c r="J259" s="175"/>
      <c r="K259" s="175">
        <v>3940</v>
      </c>
      <c r="L259" s="160"/>
      <c r="M259" s="160"/>
    </row>
    <row r="260" spans="1:13" s="80" customFormat="1" ht="21" hidden="1" outlineLevel="1" x14ac:dyDescent="0.25">
      <c r="A260" s="169" t="s">
        <v>570</v>
      </c>
      <c r="B260" s="170" t="s">
        <v>571</v>
      </c>
      <c r="C260" s="171" t="s">
        <v>572</v>
      </c>
      <c r="D260" s="170" t="s">
        <v>573</v>
      </c>
      <c r="E260" s="172">
        <v>0.10199999999999999</v>
      </c>
      <c r="F260" s="172">
        <v>20.706</v>
      </c>
      <c r="G260" s="173">
        <v>322</v>
      </c>
      <c r="H260" s="174"/>
      <c r="I260" s="175"/>
      <c r="J260" s="175"/>
      <c r="K260" s="175">
        <v>6667</v>
      </c>
      <c r="L260" s="160"/>
      <c r="M260" s="160"/>
    </row>
    <row r="261" spans="1:13" s="80" customFormat="1" hidden="1" outlineLevel="1" x14ac:dyDescent="0.25">
      <c r="A261" s="169" t="s">
        <v>574</v>
      </c>
      <c r="B261" s="170" t="s">
        <v>552</v>
      </c>
      <c r="C261" s="171" t="s">
        <v>553</v>
      </c>
      <c r="D261" s="170" t="s">
        <v>452</v>
      </c>
      <c r="E261" s="172">
        <v>2.0799999999999999E-4</v>
      </c>
      <c r="F261" s="172">
        <v>4.2223999999999998E-2</v>
      </c>
      <c r="G261" s="173">
        <v>501</v>
      </c>
      <c r="H261" s="174"/>
      <c r="I261" s="175"/>
      <c r="J261" s="175"/>
      <c r="K261" s="175">
        <v>21</v>
      </c>
      <c r="L261" s="160"/>
      <c r="M261" s="160"/>
    </row>
    <row r="262" spans="1:13" s="80" customFormat="1" hidden="1" outlineLevel="1" x14ac:dyDescent="0.25">
      <c r="A262" s="169" t="s">
        <v>575</v>
      </c>
      <c r="B262" s="170" t="s">
        <v>555</v>
      </c>
      <c r="C262" s="171" t="s">
        <v>556</v>
      </c>
      <c r="D262" s="170" t="s">
        <v>228</v>
      </c>
      <c r="E262" s="172">
        <v>7.1999999999999998E-3</v>
      </c>
      <c r="F262" s="172">
        <v>1.4616</v>
      </c>
      <c r="G262" s="173">
        <v>1293</v>
      </c>
      <c r="H262" s="174"/>
      <c r="I262" s="175"/>
      <c r="J262" s="175"/>
      <c r="K262" s="175">
        <v>1890</v>
      </c>
      <c r="L262" s="160"/>
      <c r="M262" s="160"/>
    </row>
    <row r="263" spans="1:13" s="80" customFormat="1" hidden="1" outlineLevel="1" x14ac:dyDescent="0.25">
      <c r="A263" s="169" t="s">
        <v>576</v>
      </c>
      <c r="B263" s="170" t="s">
        <v>416</v>
      </c>
      <c r="C263" s="171" t="s">
        <v>417</v>
      </c>
      <c r="D263" s="170" t="s">
        <v>396</v>
      </c>
      <c r="E263" s="172">
        <v>1E-4</v>
      </c>
      <c r="F263" s="172">
        <v>2.0299999999999999E-2</v>
      </c>
      <c r="G263" s="173">
        <v>1438</v>
      </c>
      <c r="H263" s="174"/>
      <c r="I263" s="175"/>
      <c r="J263" s="175"/>
      <c r="K263" s="175">
        <v>29</v>
      </c>
      <c r="L263" s="160"/>
      <c r="M263" s="160"/>
    </row>
    <row r="264" spans="1:13" s="80" customFormat="1" hidden="1" outlineLevel="1" x14ac:dyDescent="0.25">
      <c r="A264" s="169" t="s">
        <v>577</v>
      </c>
      <c r="B264" s="170" t="s">
        <v>578</v>
      </c>
      <c r="C264" s="171" t="s">
        <v>579</v>
      </c>
      <c r="D264" s="170" t="s">
        <v>228</v>
      </c>
      <c r="E264" s="172">
        <v>6.1999999999999998E-3</v>
      </c>
      <c r="F264" s="172">
        <v>1.2585999999999999</v>
      </c>
      <c r="G264" s="173">
        <v>1266</v>
      </c>
      <c r="H264" s="174"/>
      <c r="I264" s="175"/>
      <c r="J264" s="175"/>
      <c r="K264" s="175">
        <v>1593</v>
      </c>
      <c r="L264" s="160"/>
      <c r="M264" s="160"/>
    </row>
    <row r="265" spans="1:13" s="138" customFormat="1" ht="96" collapsed="1" x14ac:dyDescent="0.2">
      <c r="A265" s="129" t="s">
        <v>77</v>
      </c>
      <c r="B265" s="130" t="s">
        <v>193</v>
      </c>
      <c r="C265" s="131" t="s">
        <v>580</v>
      </c>
      <c r="D265" s="132" t="s">
        <v>195</v>
      </c>
      <c r="E265" s="133"/>
      <c r="F265" s="134">
        <v>183</v>
      </c>
      <c r="G265" s="135">
        <v>123.81</v>
      </c>
      <c r="H265" s="135" t="s">
        <v>172</v>
      </c>
      <c r="I265" s="136">
        <v>22657</v>
      </c>
      <c r="J265" s="136" t="s">
        <v>172</v>
      </c>
      <c r="K265" s="136">
        <v>22657</v>
      </c>
      <c r="L265" s="136" t="s">
        <v>172</v>
      </c>
      <c r="M265" s="137">
        <v>24469</v>
      </c>
    </row>
    <row r="266" spans="1:13" s="138" customFormat="1" x14ac:dyDescent="0.25">
      <c r="A266" s="139"/>
      <c r="B266" s="140"/>
      <c r="C266" s="141" t="s">
        <v>231</v>
      </c>
      <c r="D266" s="142"/>
      <c r="E266" s="143"/>
      <c r="F266" s="142"/>
      <c r="G266" s="144" t="s">
        <v>172</v>
      </c>
      <c r="H266" s="144" t="s">
        <v>172</v>
      </c>
      <c r="I266" s="145" t="s">
        <v>172</v>
      </c>
      <c r="J266" s="145" t="s">
        <v>172</v>
      </c>
      <c r="K266" s="145"/>
      <c r="L266" s="145">
        <v>1812</v>
      </c>
      <c r="M266" s="145"/>
    </row>
    <row r="267" spans="1:13" s="138" customFormat="1" ht="36" x14ac:dyDescent="0.2">
      <c r="A267" s="129" t="s">
        <v>79</v>
      </c>
      <c r="B267" s="130" t="s">
        <v>581</v>
      </c>
      <c r="C267" s="131" t="s">
        <v>582</v>
      </c>
      <c r="D267" s="132" t="s">
        <v>583</v>
      </c>
      <c r="E267" s="133"/>
      <c r="F267" s="134">
        <v>9.5000000000000001E-2</v>
      </c>
      <c r="G267" s="135">
        <v>480684</v>
      </c>
      <c r="H267" s="135" t="s">
        <v>172</v>
      </c>
      <c r="I267" s="136">
        <v>45665</v>
      </c>
      <c r="J267" s="136" t="s">
        <v>172</v>
      </c>
      <c r="K267" s="136">
        <v>45665</v>
      </c>
      <c r="L267" s="136" t="s">
        <v>172</v>
      </c>
      <c r="M267" s="137">
        <v>49318</v>
      </c>
    </row>
    <row r="268" spans="1:13" s="138" customFormat="1" x14ac:dyDescent="0.25">
      <c r="A268" s="139"/>
      <c r="B268" s="140"/>
      <c r="C268" s="141" t="s">
        <v>231</v>
      </c>
      <c r="D268" s="142"/>
      <c r="E268" s="143"/>
      <c r="F268" s="142"/>
      <c r="G268" s="144" t="s">
        <v>172</v>
      </c>
      <c r="H268" s="144" t="s">
        <v>172</v>
      </c>
      <c r="I268" s="145" t="s">
        <v>172</v>
      </c>
      <c r="J268" s="145" t="s">
        <v>172</v>
      </c>
      <c r="K268" s="145"/>
      <c r="L268" s="145">
        <v>3653</v>
      </c>
      <c r="M268" s="145"/>
    </row>
    <row r="269" spans="1:13" s="138" customFormat="1" ht="36" x14ac:dyDescent="0.2">
      <c r="A269" s="129" t="s">
        <v>81</v>
      </c>
      <c r="B269" s="130" t="s">
        <v>584</v>
      </c>
      <c r="C269" s="131" t="s">
        <v>585</v>
      </c>
      <c r="D269" s="132" t="s">
        <v>583</v>
      </c>
      <c r="E269" s="133"/>
      <c r="F269" s="134">
        <v>3.0000000000000001E-3</v>
      </c>
      <c r="G269" s="135">
        <v>309939</v>
      </c>
      <c r="H269" s="135" t="s">
        <v>172</v>
      </c>
      <c r="I269" s="136">
        <v>930</v>
      </c>
      <c r="J269" s="136" t="s">
        <v>172</v>
      </c>
      <c r="K269" s="136">
        <v>930</v>
      </c>
      <c r="L269" s="136" t="s">
        <v>172</v>
      </c>
      <c r="M269" s="137">
        <v>1004</v>
      </c>
    </row>
    <row r="270" spans="1:13" s="138" customFormat="1" x14ac:dyDescent="0.25">
      <c r="A270" s="139"/>
      <c r="B270" s="140"/>
      <c r="C270" s="141" t="s">
        <v>231</v>
      </c>
      <c r="D270" s="142"/>
      <c r="E270" s="143"/>
      <c r="F270" s="142"/>
      <c r="G270" s="144" t="s">
        <v>172</v>
      </c>
      <c r="H270" s="144" t="s">
        <v>172</v>
      </c>
      <c r="I270" s="145" t="s">
        <v>172</v>
      </c>
      <c r="J270" s="145" t="s">
        <v>172</v>
      </c>
      <c r="K270" s="145"/>
      <c r="L270" s="145">
        <v>74</v>
      </c>
      <c r="M270" s="145"/>
    </row>
    <row r="271" spans="1:13" s="138" customFormat="1" ht="36" x14ac:dyDescent="0.2">
      <c r="A271" s="129" t="s">
        <v>83</v>
      </c>
      <c r="B271" s="130" t="s">
        <v>586</v>
      </c>
      <c r="C271" s="131" t="s">
        <v>587</v>
      </c>
      <c r="D271" s="132" t="s">
        <v>588</v>
      </c>
      <c r="E271" s="133"/>
      <c r="F271" s="134">
        <v>1</v>
      </c>
      <c r="G271" s="135">
        <v>760679.58</v>
      </c>
      <c r="H271" s="135">
        <v>159144.35999999999</v>
      </c>
      <c r="I271" s="136">
        <v>760680</v>
      </c>
      <c r="J271" s="136">
        <v>159144</v>
      </c>
      <c r="K271" s="136" t="s">
        <v>172</v>
      </c>
      <c r="L271" s="136">
        <v>410209</v>
      </c>
      <c r="M271" s="137">
        <v>1264560</v>
      </c>
    </row>
    <row r="272" spans="1:13" s="138" customFormat="1" x14ac:dyDescent="0.25">
      <c r="A272" s="139"/>
      <c r="B272" s="140"/>
      <c r="C272" s="141" t="s">
        <v>173</v>
      </c>
      <c r="D272" s="142"/>
      <c r="E272" s="143"/>
      <c r="F272" s="142"/>
      <c r="G272" s="144">
        <v>601535.22</v>
      </c>
      <c r="H272" s="144">
        <v>70938.070000000007</v>
      </c>
      <c r="I272" s="145">
        <v>601535</v>
      </c>
      <c r="J272" s="145">
        <v>70938</v>
      </c>
      <c r="K272" s="145"/>
      <c r="L272" s="145">
        <v>93671</v>
      </c>
      <c r="M272" s="145"/>
    </row>
    <row r="273" spans="1:13" s="80" customFormat="1" hidden="1" outlineLevel="1" x14ac:dyDescent="0.25">
      <c r="A273" s="146" t="s">
        <v>589</v>
      </c>
      <c r="B273" s="147" t="s">
        <v>246</v>
      </c>
      <c r="C273" s="148" t="s">
        <v>247</v>
      </c>
      <c r="D273" s="147" t="s">
        <v>177</v>
      </c>
      <c r="E273" s="149">
        <v>181.13079999999999</v>
      </c>
      <c r="F273" s="149">
        <v>181.13079999999999</v>
      </c>
      <c r="G273" s="150">
        <v>3158</v>
      </c>
      <c r="H273" s="151"/>
      <c r="I273" s="152">
        <v>572011</v>
      </c>
      <c r="J273" s="152"/>
      <c r="K273" s="152"/>
      <c r="L273" s="150"/>
      <c r="M273" s="150"/>
    </row>
    <row r="274" spans="1:13" s="80" customFormat="1" hidden="1" outlineLevel="1" x14ac:dyDescent="0.25">
      <c r="A274" s="146" t="s">
        <v>590</v>
      </c>
      <c r="B274" s="147" t="s">
        <v>249</v>
      </c>
      <c r="C274" s="148" t="s">
        <v>250</v>
      </c>
      <c r="D274" s="147" t="s">
        <v>177</v>
      </c>
      <c r="E274" s="149">
        <v>181.13079999999999</v>
      </c>
      <c r="F274" s="149">
        <v>181.13079999999999</v>
      </c>
      <c r="G274" s="150">
        <v>3484</v>
      </c>
      <c r="H274" s="151"/>
      <c r="I274" s="152">
        <v>631060</v>
      </c>
      <c r="J274" s="152"/>
      <c r="K274" s="152"/>
      <c r="L274" s="150"/>
      <c r="M274" s="150"/>
    </row>
    <row r="275" spans="1:13" s="80" customFormat="1" hidden="1" outlineLevel="1" x14ac:dyDescent="0.25">
      <c r="A275" s="146" t="s">
        <v>591</v>
      </c>
      <c r="B275" s="147" t="s">
        <v>179</v>
      </c>
      <c r="C275" s="148" t="s">
        <v>180</v>
      </c>
      <c r="D275" s="147" t="s">
        <v>181</v>
      </c>
      <c r="E275" s="149">
        <v>60.167999999999999</v>
      </c>
      <c r="F275" s="149">
        <v>60.167999999999999</v>
      </c>
      <c r="G275" s="150"/>
      <c r="H275" s="151"/>
      <c r="I275" s="152"/>
      <c r="J275" s="152"/>
      <c r="K275" s="152"/>
      <c r="L275" s="150"/>
      <c r="M275" s="150"/>
    </row>
    <row r="276" spans="1:13" s="80" customFormat="1" ht="21" hidden="1" outlineLevel="1" x14ac:dyDescent="0.25">
      <c r="A276" s="153" t="s">
        <v>592</v>
      </c>
      <c r="B276" s="154" t="s">
        <v>434</v>
      </c>
      <c r="C276" s="155" t="s">
        <v>435</v>
      </c>
      <c r="D276" s="154" t="s">
        <v>185</v>
      </c>
      <c r="E276" s="156">
        <v>60.167999999999999</v>
      </c>
      <c r="F276" s="156">
        <v>60.167999999999999</v>
      </c>
      <c r="G276" s="157"/>
      <c r="H276" s="158">
        <v>5290</v>
      </c>
      <c r="I276" s="159"/>
      <c r="J276" s="159">
        <v>318289</v>
      </c>
      <c r="K276" s="159"/>
      <c r="L276" s="160"/>
      <c r="M276" s="160"/>
    </row>
    <row r="277" spans="1:13" s="80" customFormat="1" hidden="1" outlineLevel="2" x14ac:dyDescent="0.25">
      <c r="A277" s="161" t="s">
        <v>592</v>
      </c>
      <c r="B277" s="162"/>
      <c r="C277" s="163" t="s">
        <v>186</v>
      </c>
      <c r="D277" s="164" t="s">
        <v>181</v>
      </c>
      <c r="E277" s="165">
        <v>60.167999999999999</v>
      </c>
      <c r="F277" s="165">
        <v>60.167999999999999</v>
      </c>
      <c r="G277" s="166"/>
      <c r="H277" s="167">
        <v>2358</v>
      </c>
      <c r="I277" s="168"/>
      <c r="J277" s="168">
        <v>141876.14000000001</v>
      </c>
      <c r="K277" s="159"/>
      <c r="L277" s="160"/>
      <c r="M277" s="160"/>
    </row>
    <row r="278" spans="1:13" s="80" customFormat="1" ht="12.75" customHeight="1" collapsed="1" x14ac:dyDescent="0.25">
      <c r="A278" s="176"/>
      <c r="B278" s="177"/>
      <c r="C278" s="178" t="s">
        <v>593</v>
      </c>
      <c r="D278" s="178"/>
      <c r="E278" s="177"/>
      <c r="F278" s="177"/>
      <c r="G278" s="177"/>
      <c r="H278" s="177"/>
      <c r="I278" s="177"/>
      <c r="J278" s="177"/>
      <c r="K278" s="177"/>
      <c r="L278" s="177"/>
      <c r="M278" s="179"/>
    </row>
    <row r="279" spans="1:13" s="138" customFormat="1" ht="48" x14ac:dyDescent="0.2">
      <c r="A279" s="129" t="s">
        <v>85</v>
      </c>
      <c r="B279" s="130" t="s">
        <v>594</v>
      </c>
      <c r="C279" s="131" t="s">
        <v>595</v>
      </c>
      <c r="D279" s="132" t="s">
        <v>596</v>
      </c>
      <c r="E279" s="133"/>
      <c r="F279" s="134">
        <v>1</v>
      </c>
      <c r="G279" s="135">
        <v>137.02000000000001</v>
      </c>
      <c r="H279" s="135">
        <v>1.18</v>
      </c>
      <c r="I279" s="136">
        <v>137</v>
      </c>
      <c r="J279" s="136">
        <v>1</v>
      </c>
      <c r="K279" s="136" t="s">
        <v>172</v>
      </c>
      <c r="L279" s="136">
        <v>98</v>
      </c>
      <c r="M279" s="137">
        <v>254</v>
      </c>
    </row>
    <row r="280" spans="1:13" s="138" customFormat="1" x14ac:dyDescent="0.25">
      <c r="A280" s="139"/>
      <c r="B280" s="140"/>
      <c r="C280" s="141" t="s">
        <v>268</v>
      </c>
      <c r="D280" s="142"/>
      <c r="E280" s="143"/>
      <c r="F280" s="142"/>
      <c r="G280" s="144">
        <v>135.84</v>
      </c>
      <c r="H280" s="144" t="s">
        <v>172</v>
      </c>
      <c r="I280" s="145">
        <v>136</v>
      </c>
      <c r="J280" s="145" t="s">
        <v>172</v>
      </c>
      <c r="K280" s="145"/>
      <c r="L280" s="145">
        <v>19</v>
      </c>
      <c r="M280" s="145"/>
    </row>
    <row r="281" spans="1:13" s="80" customFormat="1" ht="21" hidden="1" outlineLevel="1" x14ac:dyDescent="0.25">
      <c r="A281" s="146" t="s">
        <v>597</v>
      </c>
      <c r="B281" s="147" t="s">
        <v>598</v>
      </c>
      <c r="C281" s="148" t="s">
        <v>599</v>
      </c>
      <c r="D281" s="147" t="s">
        <v>177</v>
      </c>
      <c r="E281" s="149">
        <v>6.88E-2</v>
      </c>
      <c r="F281" s="149">
        <v>6.88E-2</v>
      </c>
      <c r="G281" s="150">
        <v>1974</v>
      </c>
      <c r="H281" s="151"/>
      <c r="I281" s="152">
        <v>136</v>
      </c>
      <c r="J281" s="152"/>
      <c r="K281" s="152"/>
      <c r="L281" s="150"/>
      <c r="M281" s="150"/>
    </row>
    <row r="282" spans="1:13" s="80" customFormat="1" hidden="1" outlineLevel="1" x14ac:dyDescent="0.25">
      <c r="A282" s="153" t="s">
        <v>600</v>
      </c>
      <c r="B282" s="154" t="s">
        <v>191</v>
      </c>
      <c r="C282" s="155" t="s">
        <v>192</v>
      </c>
      <c r="D282" s="154" t="s">
        <v>185</v>
      </c>
      <c r="E282" s="156">
        <v>6.1922999999999999E-2</v>
      </c>
      <c r="F282" s="156">
        <v>6.1922999999999999E-2</v>
      </c>
      <c r="G282" s="157"/>
      <c r="H282" s="158">
        <v>19</v>
      </c>
      <c r="I282" s="159"/>
      <c r="J282" s="159">
        <v>1</v>
      </c>
      <c r="K282" s="159"/>
      <c r="L282" s="160"/>
      <c r="M282" s="160"/>
    </row>
    <row r="283" spans="1:13" s="138" customFormat="1" ht="48" collapsed="1" x14ac:dyDescent="0.2">
      <c r="A283" s="129" t="s">
        <v>87</v>
      </c>
      <c r="B283" s="130" t="s">
        <v>601</v>
      </c>
      <c r="C283" s="131" t="s">
        <v>602</v>
      </c>
      <c r="D283" s="132" t="s">
        <v>596</v>
      </c>
      <c r="E283" s="133"/>
      <c r="F283" s="134">
        <v>1</v>
      </c>
      <c r="G283" s="135">
        <v>395.35</v>
      </c>
      <c r="H283" s="135">
        <v>3.39</v>
      </c>
      <c r="I283" s="136">
        <v>395</v>
      </c>
      <c r="J283" s="136">
        <v>3</v>
      </c>
      <c r="K283" s="136" t="s">
        <v>172</v>
      </c>
      <c r="L283" s="136">
        <v>282</v>
      </c>
      <c r="M283" s="137">
        <v>731</v>
      </c>
    </row>
    <row r="284" spans="1:13" s="138" customFormat="1" x14ac:dyDescent="0.25">
      <c r="A284" s="139"/>
      <c r="B284" s="140"/>
      <c r="C284" s="141" t="s">
        <v>268</v>
      </c>
      <c r="D284" s="142"/>
      <c r="E284" s="143"/>
      <c r="F284" s="142"/>
      <c r="G284" s="144">
        <v>391.96</v>
      </c>
      <c r="H284" s="144" t="s">
        <v>172</v>
      </c>
      <c r="I284" s="145">
        <v>392</v>
      </c>
      <c r="J284" s="145" t="s">
        <v>172</v>
      </c>
      <c r="K284" s="145"/>
      <c r="L284" s="145">
        <v>54</v>
      </c>
      <c r="M284" s="145"/>
    </row>
    <row r="285" spans="1:13" s="80" customFormat="1" ht="21" hidden="1" outlineLevel="1" x14ac:dyDescent="0.25">
      <c r="A285" s="146" t="s">
        <v>603</v>
      </c>
      <c r="B285" s="147" t="s">
        <v>598</v>
      </c>
      <c r="C285" s="148" t="s">
        <v>599</v>
      </c>
      <c r="D285" s="147" t="s">
        <v>177</v>
      </c>
      <c r="E285" s="149">
        <v>0.1986</v>
      </c>
      <c r="F285" s="149">
        <v>0.1986</v>
      </c>
      <c r="G285" s="150">
        <v>1974</v>
      </c>
      <c r="H285" s="151"/>
      <c r="I285" s="152">
        <v>392</v>
      </c>
      <c r="J285" s="152"/>
      <c r="K285" s="152"/>
      <c r="L285" s="150"/>
      <c r="M285" s="150"/>
    </row>
    <row r="286" spans="1:13" s="80" customFormat="1" hidden="1" outlineLevel="1" x14ac:dyDescent="0.25">
      <c r="A286" s="153" t="s">
        <v>604</v>
      </c>
      <c r="B286" s="154" t="s">
        <v>191</v>
      </c>
      <c r="C286" s="155" t="s">
        <v>192</v>
      </c>
      <c r="D286" s="154" t="s">
        <v>185</v>
      </c>
      <c r="E286" s="156">
        <v>0.178624</v>
      </c>
      <c r="F286" s="156">
        <v>0.178624</v>
      </c>
      <c r="G286" s="157"/>
      <c r="H286" s="158">
        <v>19</v>
      </c>
      <c r="I286" s="159"/>
      <c r="J286" s="159">
        <v>3</v>
      </c>
      <c r="K286" s="159"/>
      <c r="L286" s="160"/>
      <c r="M286" s="160"/>
    </row>
    <row r="287" spans="1:13" s="138" customFormat="1" ht="60" collapsed="1" x14ac:dyDescent="0.2">
      <c r="A287" s="129" t="s">
        <v>89</v>
      </c>
      <c r="B287" s="130" t="s">
        <v>605</v>
      </c>
      <c r="C287" s="131" t="s">
        <v>606</v>
      </c>
      <c r="D287" s="132" t="s">
        <v>607</v>
      </c>
      <c r="E287" s="133"/>
      <c r="F287" s="134">
        <v>1</v>
      </c>
      <c r="G287" s="135">
        <v>2138.9699999999998</v>
      </c>
      <c r="H287" s="135" t="s">
        <v>172</v>
      </c>
      <c r="I287" s="136">
        <v>2139</v>
      </c>
      <c r="J287" s="136" t="s">
        <v>172</v>
      </c>
      <c r="K287" s="136">
        <v>750</v>
      </c>
      <c r="L287" s="136">
        <v>1000</v>
      </c>
      <c r="M287" s="137">
        <v>3390</v>
      </c>
    </row>
    <row r="288" spans="1:13" s="138" customFormat="1" ht="13.5" thickBot="1" x14ac:dyDescent="0.3">
      <c r="A288" s="139"/>
      <c r="B288" s="140"/>
      <c r="C288" s="141" t="s">
        <v>268</v>
      </c>
      <c r="D288" s="142"/>
      <c r="E288" s="143"/>
      <c r="F288" s="142"/>
      <c r="G288" s="144">
        <v>1389.2</v>
      </c>
      <c r="H288" s="144" t="s">
        <v>172</v>
      </c>
      <c r="I288" s="145">
        <v>1389</v>
      </c>
      <c r="J288" s="145" t="s">
        <v>172</v>
      </c>
      <c r="K288" s="145"/>
      <c r="L288" s="145">
        <v>251</v>
      </c>
      <c r="M288" s="145"/>
    </row>
    <row r="289" spans="1:13" s="80" customFormat="1" ht="31.5" hidden="1" outlineLevel="1" x14ac:dyDescent="0.25">
      <c r="A289" s="146" t="s">
        <v>608</v>
      </c>
      <c r="B289" s="147" t="s">
        <v>270</v>
      </c>
      <c r="C289" s="148" t="s">
        <v>271</v>
      </c>
      <c r="D289" s="147" t="s">
        <v>177</v>
      </c>
      <c r="E289" s="149">
        <v>0.58909999999999996</v>
      </c>
      <c r="F289" s="149">
        <v>0.58909999999999996</v>
      </c>
      <c r="G289" s="150">
        <v>2358</v>
      </c>
      <c r="H289" s="151"/>
      <c r="I289" s="152">
        <v>1389</v>
      </c>
      <c r="J289" s="152"/>
      <c r="K289" s="152"/>
      <c r="L289" s="150"/>
      <c r="M289" s="150"/>
    </row>
    <row r="290" spans="1:13" s="80" customFormat="1" ht="21" hidden="1" outlineLevel="1" x14ac:dyDescent="0.25">
      <c r="A290" s="169" t="s">
        <v>609</v>
      </c>
      <c r="B290" s="170" t="s">
        <v>610</v>
      </c>
      <c r="C290" s="171" t="s">
        <v>611</v>
      </c>
      <c r="D290" s="170" t="s">
        <v>218</v>
      </c>
      <c r="E290" s="172">
        <v>6.0000000000000002E-5</v>
      </c>
      <c r="F290" s="172">
        <v>6.0000000000000002E-5</v>
      </c>
      <c r="G290" s="173">
        <v>2360656</v>
      </c>
      <c r="H290" s="174"/>
      <c r="I290" s="175"/>
      <c r="J290" s="175"/>
      <c r="K290" s="175">
        <v>142</v>
      </c>
      <c r="L290" s="160"/>
      <c r="M290" s="160"/>
    </row>
    <row r="291" spans="1:13" s="80" customFormat="1" hidden="1" outlineLevel="1" x14ac:dyDescent="0.25">
      <c r="A291" s="169" t="s">
        <v>612</v>
      </c>
      <c r="B291" s="170" t="s">
        <v>613</v>
      </c>
      <c r="C291" s="171" t="s">
        <v>614</v>
      </c>
      <c r="D291" s="170" t="s">
        <v>228</v>
      </c>
      <c r="E291" s="172">
        <v>0.72</v>
      </c>
      <c r="F291" s="172">
        <v>0.72</v>
      </c>
      <c r="G291" s="173">
        <v>654</v>
      </c>
      <c r="H291" s="174"/>
      <c r="I291" s="175"/>
      <c r="J291" s="175"/>
      <c r="K291" s="175">
        <v>471</v>
      </c>
      <c r="L291" s="160"/>
      <c r="M291" s="160"/>
    </row>
    <row r="292" spans="1:13" s="80" customFormat="1" ht="13.5" hidden="1" outlineLevel="1" thickBot="1" x14ac:dyDescent="0.3">
      <c r="A292" s="169" t="s">
        <v>615</v>
      </c>
      <c r="B292" s="170" t="s">
        <v>616</v>
      </c>
      <c r="C292" s="171" t="s">
        <v>617</v>
      </c>
      <c r="D292" s="170" t="s">
        <v>228</v>
      </c>
      <c r="E292" s="172">
        <v>0.15</v>
      </c>
      <c r="F292" s="172">
        <v>0.15</v>
      </c>
      <c r="G292" s="173">
        <v>915</v>
      </c>
      <c r="H292" s="174"/>
      <c r="I292" s="175"/>
      <c r="J292" s="175"/>
      <c r="K292" s="175">
        <v>137</v>
      </c>
      <c r="L292" s="160"/>
      <c r="M292" s="160"/>
    </row>
    <row r="293" spans="1:13" s="80" customFormat="1" ht="13.5" collapsed="1" thickTop="1" x14ac:dyDescent="0.2">
      <c r="A293" s="188"/>
      <c r="B293" s="189"/>
      <c r="C293" s="190" t="s">
        <v>618</v>
      </c>
      <c r="D293" s="191" t="s">
        <v>619</v>
      </c>
      <c r="E293" s="192"/>
      <c r="F293" s="193"/>
      <c r="G293" s="194"/>
      <c r="H293" s="194"/>
      <c r="I293" s="195"/>
      <c r="J293" s="195"/>
      <c r="K293" s="195"/>
      <c r="L293" s="195"/>
      <c r="M293" s="196">
        <v>46818783</v>
      </c>
    </row>
    <row r="294" spans="1:13" s="80" customFormat="1" x14ac:dyDescent="0.25">
      <c r="A294" s="197"/>
      <c r="B294" s="198"/>
      <c r="C294" s="199" t="s">
        <v>620</v>
      </c>
      <c r="D294" s="200"/>
      <c r="E294" s="201"/>
      <c r="F294" s="202"/>
      <c r="G294" s="202"/>
      <c r="H294" s="202"/>
      <c r="I294" s="203"/>
      <c r="J294" s="203"/>
      <c r="K294" s="203"/>
      <c r="L294" s="203"/>
      <c r="M294" s="203"/>
    </row>
    <row r="295" spans="1:13" s="80" customFormat="1" x14ac:dyDescent="0.25">
      <c r="A295" s="204"/>
      <c r="B295" s="205"/>
      <c r="C295" s="206" t="s">
        <v>621</v>
      </c>
      <c r="D295" s="207" t="s">
        <v>619</v>
      </c>
      <c r="E295" s="208"/>
      <c r="F295" s="209"/>
      <c r="G295" s="210"/>
      <c r="H295" s="210"/>
      <c r="I295" s="211">
        <v>1314524</v>
      </c>
      <c r="J295" s="211"/>
      <c r="K295" s="211"/>
      <c r="L295" s="211"/>
      <c r="M295" s="211"/>
    </row>
    <row r="296" spans="1:13" s="80" customFormat="1" x14ac:dyDescent="0.25">
      <c r="A296" s="204"/>
      <c r="B296" s="205"/>
      <c r="C296" s="206" t="s">
        <v>622</v>
      </c>
      <c r="D296" s="207" t="s">
        <v>619</v>
      </c>
      <c r="E296" s="208"/>
      <c r="F296" s="209"/>
      <c r="G296" s="210"/>
      <c r="H296" s="210"/>
      <c r="I296" s="211"/>
      <c r="J296" s="211">
        <v>271073</v>
      </c>
      <c r="K296" s="211"/>
      <c r="L296" s="211"/>
      <c r="M296" s="211"/>
    </row>
    <row r="297" spans="1:13" s="80" customFormat="1" x14ac:dyDescent="0.25">
      <c r="A297" s="204"/>
      <c r="B297" s="205"/>
      <c r="C297" s="206" t="s">
        <v>623</v>
      </c>
      <c r="D297" s="207" t="s">
        <v>619</v>
      </c>
      <c r="E297" s="208"/>
      <c r="F297" s="209"/>
      <c r="G297" s="210"/>
      <c r="H297" s="210"/>
      <c r="I297" s="211"/>
      <c r="J297" s="211">
        <v>111914</v>
      </c>
      <c r="K297" s="211"/>
      <c r="L297" s="211"/>
      <c r="M297" s="211"/>
    </row>
    <row r="298" spans="1:13" s="80" customFormat="1" x14ac:dyDescent="0.25">
      <c r="A298" s="204"/>
      <c r="B298" s="205"/>
      <c r="C298" s="206" t="s">
        <v>624</v>
      </c>
      <c r="D298" s="207" t="s">
        <v>619</v>
      </c>
      <c r="E298" s="208"/>
      <c r="F298" s="209"/>
      <c r="G298" s="210"/>
      <c r="H298" s="210"/>
      <c r="I298" s="211"/>
      <c r="J298" s="211"/>
      <c r="K298" s="211">
        <v>1062836</v>
      </c>
      <c r="L298" s="211"/>
      <c r="M298" s="211"/>
    </row>
    <row r="299" spans="1:13" s="80" customFormat="1" x14ac:dyDescent="0.25">
      <c r="A299" s="204"/>
      <c r="B299" s="205"/>
      <c r="C299" s="206" t="s">
        <v>625</v>
      </c>
      <c r="D299" s="207" t="s">
        <v>619</v>
      </c>
      <c r="E299" s="208"/>
      <c r="F299" s="209"/>
      <c r="G299" s="210"/>
      <c r="H299" s="210"/>
      <c r="I299" s="211"/>
      <c r="J299" s="211"/>
      <c r="K299" s="211">
        <v>42967673</v>
      </c>
      <c r="L299" s="211"/>
      <c r="M299" s="211"/>
    </row>
    <row r="300" spans="1:13" s="80" customFormat="1" x14ac:dyDescent="0.25">
      <c r="A300" s="204"/>
      <c r="B300" s="205"/>
      <c r="C300" s="206" t="s">
        <v>626</v>
      </c>
      <c r="D300" s="207" t="s">
        <v>619</v>
      </c>
      <c r="E300" s="208"/>
      <c r="F300" s="209"/>
      <c r="G300" s="210"/>
      <c r="H300" s="210"/>
      <c r="I300" s="211"/>
      <c r="J300" s="211"/>
      <c r="K300" s="211"/>
      <c r="L300" s="211">
        <v>917408</v>
      </c>
      <c r="M300" s="211"/>
    </row>
    <row r="301" spans="1:13" s="80" customFormat="1" x14ac:dyDescent="0.25">
      <c r="A301" s="217"/>
      <c r="B301" s="218"/>
      <c r="C301" s="219" t="s">
        <v>627</v>
      </c>
      <c r="D301" s="220" t="s">
        <v>619</v>
      </c>
      <c r="E301" s="221"/>
      <c r="F301" s="222"/>
      <c r="G301" s="223"/>
      <c r="H301" s="223"/>
      <c r="I301" s="224"/>
      <c r="J301" s="224"/>
      <c r="K301" s="224"/>
      <c r="L301" s="224">
        <v>285270</v>
      </c>
      <c r="M301" s="224"/>
    </row>
    <row r="302" spans="1:13" s="80" customFormat="1" x14ac:dyDescent="0.25">
      <c r="A302" s="225"/>
      <c r="B302" s="225"/>
      <c r="C302" s="225"/>
      <c r="D302" s="225"/>
      <c r="E302" s="225"/>
      <c r="F302" s="225"/>
      <c r="G302" s="225"/>
      <c r="H302" s="225"/>
      <c r="I302" s="225"/>
      <c r="J302" s="225"/>
      <c r="K302" s="225"/>
      <c r="L302" s="225"/>
      <c r="M302" s="225"/>
    </row>
    <row r="303" spans="1:13" s="80" customFormat="1" x14ac:dyDescent="0.25">
      <c r="A303" s="226"/>
      <c r="B303" s="226" t="s">
        <v>811</v>
      </c>
      <c r="C303" s="226" t="s">
        <v>812</v>
      </c>
      <c r="D303" s="226" t="s">
        <v>639</v>
      </c>
      <c r="E303" s="226"/>
      <c r="F303" s="226"/>
      <c r="G303" s="226"/>
      <c r="H303" s="226"/>
      <c r="I303" s="226"/>
      <c r="J303" s="226"/>
      <c r="K303" s="226"/>
      <c r="L303" s="226"/>
      <c r="M303" s="229">
        <f>(M293-K299)*0.02</f>
        <v>77022.2</v>
      </c>
    </row>
    <row r="304" spans="1:13" s="80" customFormat="1" x14ac:dyDescent="0.25">
      <c r="A304" s="226"/>
      <c r="B304" s="226"/>
      <c r="C304" s="226" t="s">
        <v>813</v>
      </c>
      <c r="D304" s="226" t="s">
        <v>639</v>
      </c>
      <c r="E304" s="226"/>
      <c r="F304" s="226"/>
      <c r="G304" s="226"/>
      <c r="H304" s="226"/>
      <c r="I304" s="226"/>
      <c r="J304" s="226"/>
      <c r="K304" s="226"/>
      <c r="L304" s="226"/>
      <c r="M304" s="229">
        <f>SUM(M293:M303)</f>
        <v>46895805.200000003</v>
      </c>
    </row>
    <row r="305" spans="1:13" s="80" customFormat="1" ht="63.75" x14ac:dyDescent="0.25">
      <c r="A305" s="226"/>
      <c r="B305" s="228" t="s">
        <v>814</v>
      </c>
      <c r="C305" s="226" t="s">
        <v>815</v>
      </c>
      <c r="D305" s="226" t="s">
        <v>639</v>
      </c>
      <c r="E305" s="226"/>
      <c r="F305" s="226"/>
      <c r="G305" s="226"/>
      <c r="H305" s="226"/>
      <c r="I305" s="226"/>
      <c r="J305" s="226"/>
      <c r="K305" s="226"/>
      <c r="L305" s="226"/>
      <c r="M305" s="229">
        <f>M304*1.079</f>
        <v>50600573.810800001</v>
      </c>
    </row>
    <row r="306" spans="1:13" x14ac:dyDescent="0.2">
      <c r="A306" s="227"/>
      <c r="B306" s="227" t="s">
        <v>816</v>
      </c>
      <c r="C306" s="227" t="s">
        <v>817</v>
      </c>
      <c r="D306" s="227" t="s">
        <v>639</v>
      </c>
      <c r="E306" s="227"/>
      <c r="F306" s="227"/>
      <c r="G306" s="227"/>
      <c r="H306" s="227"/>
      <c r="I306" s="227"/>
      <c r="J306" s="227"/>
      <c r="K306" s="227"/>
      <c r="L306" s="227"/>
      <c r="M306" s="230">
        <f>M305*0.12</f>
        <v>6072068.8572960002</v>
      </c>
    </row>
    <row r="307" spans="1:13" x14ac:dyDescent="0.2">
      <c r="A307" s="227"/>
      <c r="B307" s="227"/>
      <c r="C307" s="227" t="s">
        <v>818</v>
      </c>
      <c r="D307" s="227" t="s">
        <v>639</v>
      </c>
      <c r="E307" s="227"/>
      <c r="F307" s="227"/>
      <c r="G307" s="227"/>
      <c r="H307" s="227"/>
      <c r="I307" s="227"/>
      <c r="J307" s="227"/>
      <c r="K307" s="227"/>
      <c r="L307" s="227"/>
      <c r="M307" s="230">
        <f>SUM(M305:M306)</f>
        <v>56672642.668095998</v>
      </c>
    </row>
    <row r="308" spans="1:13" x14ac:dyDescent="0.2">
      <c r="M308" s="231"/>
    </row>
    <row r="309" spans="1:13" x14ac:dyDescent="0.2">
      <c r="A309" s="213"/>
      <c r="B309" s="214" t="s">
        <v>628</v>
      </c>
      <c r="C309" s="214"/>
      <c r="D309" s="214"/>
      <c r="E309" s="215"/>
      <c r="F309" s="216" t="s">
        <v>629</v>
      </c>
      <c r="G309" s="216"/>
      <c r="H309" s="216"/>
      <c r="I309" s="216"/>
      <c r="J309" s="216"/>
      <c r="K309" s="216"/>
      <c r="L309" s="216"/>
      <c r="M309" s="216"/>
    </row>
    <row r="310" spans="1:13" x14ac:dyDescent="0.2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</row>
    <row r="311" spans="1:13" x14ac:dyDescent="0.2">
      <c r="A311" s="213"/>
      <c r="B311" s="214" t="s">
        <v>630</v>
      </c>
      <c r="C311" s="214"/>
      <c r="D311" s="214"/>
      <c r="E311" s="215"/>
      <c r="F311" s="216" t="s">
        <v>631</v>
      </c>
      <c r="G311" s="216"/>
      <c r="H311" s="216"/>
      <c r="I311" s="216"/>
      <c r="J311" s="216"/>
      <c r="K311" s="216"/>
      <c r="L311" s="216"/>
      <c r="M311" s="216"/>
    </row>
  </sheetData>
  <mergeCells count="32">
    <mergeCell ref="B309:D309"/>
    <mergeCell ref="F309:M309"/>
    <mergeCell ref="A310:M310"/>
    <mergeCell ref="B311:D311"/>
    <mergeCell ref="F311:M311"/>
    <mergeCell ref="A24:M24"/>
    <mergeCell ref="C83:D83"/>
    <mergeCell ref="C98:D98"/>
    <mergeCell ref="C192:D192"/>
    <mergeCell ref="C278:D278"/>
    <mergeCell ref="G19:H19"/>
    <mergeCell ref="I19:K19"/>
    <mergeCell ref="L19:L20"/>
    <mergeCell ref="M19:M21"/>
    <mergeCell ref="E22:F22"/>
    <mergeCell ref="A23:M23"/>
    <mergeCell ref="C9:K9"/>
    <mergeCell ref="C11:M11"/>
    <mergeCell ref="C12:L12"/>
    <mergeCell ref="C14:M14"/>
    <mergeCell ref="A18:K18"/>
    <mergeCell ref="A19:A21"/>
    <mergeCell ref="B19:B21"/>
    <mergeCell ref="C19:C21"/>
    <mergeCell ref="D19:D21"/>
    <mergeCell ref="E19:F20"/>
    <mergeCell ref="C3:M3"/>
    <mergeCell ref="C4:M4"/>
    <mergeCell ref="C5:M5"/>
    <mergeCell ref="C6:M6"/>
    <mergeCell ref="C8:G8"/>
    <mergeCell ref="H8:M8"/>
  </mergeCells>
  <printOptions horizontalCentered="1"/>
  <pageMargins left="0.59" right="0.39" top="0.59" bottom="0.59" header="0.39" footer="0.39"/>
  <pageSetup paperSize="9" scale="89" fitToHeight="10000" orientation="landscape" horizontalDpi="300" verticalDpi="300" r:id="rId1"/>
  <headerFooter>
    <oddHeader>&amp;L&amp;9Программный комплекс АВС (редакция 2023.3)&amp;C&amp;P&amp;R81131950</oddHead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4"/>
  <sheetViews>
    <sheetView showGridLines="0" workbookViewId="0">
      <selection sqref="A1:XFD1048576"/>
    </sheetView>
  </sheetViews>
  <sheetFormatPr defaultRowHeight="12.75" outlineLevelRow="3" x14ac:dyDescent="0.2"/>
  <cols>
    <col min="1" max="1" width="6.42578125" style="3" customWidth="1"/>
    <col min="2" max="2" width="14.28515625" style="3" customWidth="1"/>
    <col min="3" max="3" width="69.85546875" style="3" customWidth="1"/>
    <col min="4" max="4" width="10.42578125" style="3" customWidth="1"/>
    <col min="5" max="5" width="10.5703125" style="3" customWidth="1"/>
    <col min="6" max="6" width="10.7109375" style="3" customWidth="1"/>
    <col min="7" max="7" width="14.28515625" style="3" customWidth="1"/>
    <col min="8" max="256" width="9.140625" style="3"/>
    <col min="257" max="257" width="6.42578125" style="3" customWidth="1"/>
    <col min="258" max="258" width="14.28515625" style="3" customWidth="1"/>
    <col min="259" max="259" width="69.85546875" style="3" customWidth="1"/>
    <col min="260" max="260" width="10.42578125" style="3" customWidth="1"/>
    <col min="261" max="261" width="10.5703125" style="3" customWidth="1"/>
    <col min="262" max="262" width="10.7109375" style="3" customWidth="1"/>
    <col min="263" max="263" width="14.28515625" style="3" customWidth="1"/>
    <col min="264" max="512" width="9.140625" style="3"/>
    <col min="513" max="513" width="6.42578125" style="3" customWidth="1"/>
    <col min="514" max="514" width="14.28515625" style="3" customWidth="1"/>
    <col min="515" max="515" width="69.85546875" style="3" customWidth="1"/>
    <col min="516" max="516" width="10.42578125" style="3" customWidth="1"/>
    <col min="517" max="517" width="10.5703125" style="3" customWidth="1"/>
    <col min="518" max="518" width="10.7109375" style="3" customWidth="1"/>
    <col min="519" max="519" width="14.28515625" style="3" customWidth="1"/>
    <col min="520" max="768" width="9.140625" style="3"/>
    <col min="769" max="769" width="6.42578125" style="3" customWidth="1"/>
    <col min="770" max="770" width="14.28515625" style="3" customWidth="1"/>
    <col min="771" max="771" width="69.85546875" style="3" customWidth="1"/>
    <col min="772" max="772" width="10.42578125" style="3" customWidth="1"/>
    <col min="773" max="773" width="10.5703125" style="3" customWidth="1"/>
    <col min="774" max="774" width="10.7109375" style="3" customWidth="1"/>
    <col min="775" max="775" width="14.28515625" style="3" customWidth="1"/>
    <col min="776" max="1024" width="9.140625" style="3"/>
    <col min="1025" max="1025" width="6.42578125" style="3" customWidth="1"/>
    <col min="1026" max="1026" width="14.28515625" style="3" customWidth="1"/>
    <col min="1027" max="1027" width="69.85546875" style="3" customWidth="1"/>
    <col min="1028" max="1028" width="10.42578125" style="3" customWidth="1"/>
    <col min="1029" max="1029" width="10.5703125" style="3" customWidth="1"/>
    <col min="1030" max="1030" width="10.7109375" style="3" customWidth="1"/>
    <col min="1031" max="1031" width="14.28515625" style="3" customWidth="1"/>
    <col min="1032" max="1280" width="9.140625" style="3"/>
    <col min="1281" max="1281" width="6.42578125" style="3" customWidth="1"/>
    <col min="1282" max="1282" width="14.28515625" style="3" customWidth="1"/>
    <col min="1283" max="1283" width="69.85546875" style="3" customWidth="1"/>
    <col min="1284" max="1284" width="10.42578125" style="3" customWidth="1"/>
    <col min="1285" max="1285" width="10.5703125" style="3" customWidth="1"/>
    <col min="1286" max="1286" width="10.7109375" style="3" customWidth="1"/>
    <col min="1287" max="1287" width="14.28515625" style="3" customWidth="1"/>
    <col min="1288" max="1536" width="9.140625" style="3"/>
    <col min="1537" max="1537" width="6.42578125" style="3" customWidth="1"/>
    <col min="1538" max="1538" width="14.28515625" style="3" customWidth="1"/>
    <col min="1539" max="1539" width="69.85546875" style="3" customWidth="1"/>
    <col min="1540" max="1540" width="10.42578125" style="3" customWidth="1"/>
    <col min="1541" max="1541" width="10.5703125" style="3" customWidth="1"/>
    <col min="1542" max="1542" width="10.7109375" style="3" customWidth="1"/>
    <col min="1543" max="1543" width="14.28515625" style="3" customWidth="1"/>
    <col min="1544" max="1792" width="9.140625" style="3"/>
    <col min="1793" max="1793" width="6.42578125" style="3" customWidth="1"/>
    <col min="1794" max="1794" width="14.28515625" style="3" customWidth="1"/>
    <col min="1795" max="1795" width="69.85546875" style="3" customWidth="1"/>
    <col min="1796" max="1796" width="10.42578125" style="3" customWidth="1"/>
    <col min="1797" max="1797" width="10.5703125" style="3" customWidth="1"/>
    <col min="1798" max="1798" width="10.7109375" style="3" customWidth="1"/>
    <col min="1799" max="1799" width="14.28515625" style="3" customWidth="1"/>
    <col min="1800" max="2048" width="9.140625" style="3"/>
    <col min="2049" max="2049" width="6.42578125" style="3" customWidth="1"/>
    <col min="2050" max="2050" width="14.28515625" style="3" customWidth="1"/>
    <col min="2051" max="2051" width="69.85546875" style="3" customWidth="1"/>
    <col min="2052" max="2052" width="10.42578125" style="3" customWidth="1"/>
    <col min="2053" max="2053" width="10.5703125" style="3" customWidth="1"/>
    <col min="2054" max="2054" width="10.7109375" style="3" customWidth="1"/>
    <col min="2055" max="2055" width="14.28515625" style="3" customWidth="1"/>
    <col min="2056" max="2304" width="9.140625" style="3"/>
    <col min="2305" max="2305" width="6.42578125" style="3" customWidth="1"/>
    <col min="2306" max="2306" width="14.28515625" style="3" customWidth="1"/>
    <col min="2307" max="2307" width="69.85546875" style="3" customWidth="1"/>
    <col min="2308" max="2308" width="10.42578125" style="3" customWidth="1"/>
    <col min="2309" max="2309" width="10.5703125" style="3" customWidth="1"/>
    <col min="2310" max="2310" width="10.7109375" style="3" customWidth="1"/>
    <col min="2311" max="2311" width="14.28515625" style="3" customWidth="1"/>
    <col min="2312" max="2560" width="9.140625" style="3"/>
    <col min="2561" max="2561" width="6.42578125" style="3" customWidth="1"/>
    <col min="2562" max="2562" width="14.28515625" style="3" customWidth="1"/>
    <col min="2563" max="2563" width="69.85546875" style="3" customWidth="1"/>
    <col min="2564" max="2564" width="10.42578125" style="3" customWidth="1"/>
    <col min="2565" max="2565" width="10.5703125" style="3" customWidth="1"/>
    <col min="2566" max="2566" width="10.7109375" style="3" customWidth="1"/>
    <col min="2567" max="2567" width="14.28515625" style="3" customWidth="1"/>
    <col min="2568" max="2816" width="9.140625" style="3"/>
    <col min="2817" max="2817" width="6.42578125" style="3" customWidth="1"/>
    <col min="2818" max="2818" width="14.28515625" style="3" customWidth="1"/>
    <col min="2819" max="2819" width="69.85546875" style="3" customWidth="1"/>
    <col min="2820" max="2820" width="10.42578125" style="3" customWidth="1"/>
    <col min="2821" max="2821" width="10.5703125" style="3" customWidth="1"/>
    <col min="2822" max="2822" width="10.7109375" style="3" customWidth="1"/>
    <col min="2823" max="2823" width="14.28515625" style="3" customWidth="1"/>
    <col min="2824" max="3072" width="9.140625" style="3"/>
    <col min="3073" max="3073" width="6.42578125" style="3" customWidth="1"/>
    <col min="3074" max="3074" width="14.28515625" style="3" customWidth="1"/>
    <col min="3075" max="3075" width="69.85546875" style="3" customWidth="1"/>
    <col min="3076" max="3076" width="10.42578125" style="3" customWidth="1"/>
    <col min="3077" max="3077" width="10.5703125" style="3" customWidth="1"/>
    <col min="3078" max="3078" width="10.7109375" style="3" customWidth="1"/>
    <col min="3079" max="3079" width="14.28515625" style="3" customWidth="1"/>
    <col min="3080" max="3328" width="9.140625" style="3"/>
    <col min="3329" max="3329" width="6.42578125" style="3" customWidth="1"/>
    <col min="3330" max="3330" width="14.28515625" style="3" customWidth="1"/>
    <col min="3331" max="3331" width="69.85546875" style="3" customWidth="1"/>
    <col min="3332" max="3332" width="10.42578125" style="3" customWidth="1"/>
    <col min="3333" max="3333" width="10.5703125" style="3" customWidth="1"/>
    <col min="3334" max="3334" width="10.7109375" style="3" customWidth="1"/>
    <col min="3335" max="3335" width="14.28515625" style="3" customWidth="1"/>
    <col min="3336" max="3584" width="9.140625" style="3"/>
    <col min="3585" max="3585" width="6.42578125" style="3" customWidth="1"/>
    <col min="3586" max="3586" width="14.28515625" style="3" customWidth="1"/>
    <col min="3587" max="3587" width="69.85546875" style="3" customWidth="1"/>
    <col min="3588" max="3588" width="10.42578125" style="3" customWidth="1"/>
    <col min="3589" max="3589" width="10.5703125" style="3" customWidth="1"/>
    <col min="3590" max="3590" width="10.7109375" style="3" customWidth="1"/>
    <col min="3591" max="3591" width="14.28515625" style="3" customWidth="1"/>
    <col min="3592" max="3840" width="9.140625" style="3"/>
    <col min="3841" max="3841" width="6.42578125" style="3" customWidth="1"/>
    <col min="3842" max="3842" width="14.28515625" style="3" customWidth="1"/>
    <col min="3843" max="3843" width="69.85546875" style="3" customWidth="1"/>
    <col min="3844" max="3844" width="10.42578125" style="3" customWidth="1"/>
    <col min="3845" max="3845" width="10.5703125" style="3" customWidth="1"/>
    <col min="3846" max="3846" width="10.7109375" style="3" customWidth="1"/>
    <col min="3847" max="3847" width="14.28515625" style="3" customWidth="1"/>
    <col min="3848" max="4096" width="9.140625" style="3"/>
    <col min="4097" max="4097" width="6.42578125" style="3" customWidth="1"/>
    <col min="4098" max="4098" width="14.28515625" style="3" customWidth="1"/>
    <col min="4099" max="4099" width="69.85546875" style="3" customWidth="1"/>
    <col min="4100" max="4100" width="10.42578125" style="3" customWidth="1"/>
    <col min="4101" max="4101" width="10.5703125" style="3" customWidth="1"/>
    <col min="4102" max="4102" width="10.7109375" style="3" customWidth="1"/>
    <col min="4103" max="4103" width="14.28515625" style="3" customWidth="1"/>
    <col min="4104" max="4352" width="9.140625" style="3"/>
    <col min="4353" max="4353" width="6.42578125" style="3" customWidth="1"/>
    <col min="4354" max="4354" width="14.28515625" style="3" customWidth="1"/>
    <col min="4355" max="4355" width="69.85546875" style="3" customWidth="1"/>
    <col min="4356" max="4356" width="10.42578125" style="3" customWidth="1"/>
    <col min="4357" max="4357" width="10.5703125" style="3" customWidth="1"/>
    <col min="4358" max="4358" width="10.7109375" style="3" customWidth="1"/>
    <col min="4359" max="4359" width="14.28515625" style="3" customWidth="1"/>
    <col min="4360" max="4608" width="9.140625" style="3"/>
    <col min="4609" max="4609" width="6.42578125" style="3" customWidth="1"/>
    <col min="4610" max="4610" width="14.28515625" style="3" customWidth="1"/>
    <col min="4611" max="4611" width="69.85546875" style="3" customWidth="1"/>
    <col min="4612" max="4612" width="10.42578125" style="3" customWidth="1"/>
    <col min="4613" max="4613" width="10.5703125" style="3" customWidth="1"/>
    <col min="4614" max="4614" width="10.7109375" style="3" customWidth="1"/>
    <col min="4615" max="4615" width="14.28515625" style="3" customWidth="1"/>
    <col min="4616" max="4864" width="9.140625" style="3"/>
    <col min="4865" max="4865" width="6.42578125" style="3" customWidth="1"/>
    <col min="4866" max="4866" width="14.28515625" style="3" customWidth="1"/>
    <col min="4867" max="4867" width="69.85546875" style="3" customWidth="1"/>
    <col min="4868" max="4868" width="10.42578125" style="3" customWidth="1"/>
    <col min="4869" max="4869" width="10.5703125" style="3" customWidth="1"/>
    <col min="4870" max="4870" width="10.7109375" style="3" customWidth="1"/>
    <col min="4871" max="4871" width="14.28515625" style="3" customWidth="1"/>
    <col min="4872" max="5120" width="9.140625" style="3"/>
    <col min="5121" max="5121" width="6.42578125" style="3" customWidth="1"/>
    <col min="5122" max="5122" width="14.28515625" style="3" customWidth="1"/>
    <col min="5123" max="5123" width="69.85546875" style="3" customWidth="1"/>
    <col min="5124" max="5124" width="10.42578125" style="3" customWidth="1"/>
    <col min="5125" max="5125" width="10.5703125" style="3" customWidth="1"/>
    <col min="5126" max="5126" width="10.7109375" style="3" customWidth="1"/>
    <col min="5127" max="5127" width="14.28515625" style="3" customWidth="1"/>
    <col min="5128" max="5376" width="9.140625" style="3"/>
    <col min="5377" max="5377" width="6.42578125" style="3" customWidth="1"/>
    <col min="5378" max="5378" width="14.28515625" style="3" customWidth="1"/>
    <col min="5379" max="5379" width="69.85546875" style="3" customWidth="1"/>
    <col min="5380" max="5380" width="10.42578125" style="3" customWidth="1"/>
    <col min="5381" max="5381" width="10.5703125" style="3" customWidth="1"/>
    <col min="5382" max="5382" width="10.7109375" style="3" customWidth="1"/>
    <col min="5383" max="5383" width="14.28515625" style="3" customWidth="1"/>
    <col min="5384" max="5632" width="9.140625" style="3"/>
    <col min="5633" max="5633" width="6.42578125" style="3" customWidth="1"/>
    <col min="5634" max="5634" width="14.28515625" style="3" customWidth="1"/>
    <col min="5635" max="5635" width="69.85546875" style="3" customWidth="1"/>
    <col min="5636" max="5636" width="10.42578125" style="3" customWidth="1"/>
    <col min="5637" max="5637" width="10.5703125" style="3" customWidth="1"/>
    <col min="5638" max="5638" width="10.7109375" style="3" customWidth="1"/>
    <col min="5639" max="5639" width="14.28515625" style="3" customWidth="1"/>
    <col min="5640" max="5888" width="9.140625" style="3"/>
    <col min="5889" max="5889" width="6.42578125" style="3" customWidth="1"/>
    <col min="5890" max="5890" width="14.28515625" style="3" customWidth="1"/>
    <col min="5891" max="5891" width="69.85546875" style="3" customWidth="1"/>
    <col min="5892" max="5892" width="10.42578125" style="3" customWidth="1"/>
    <col min="5893" max="5893" width="10.5703125" style="3" customWidth="1"/>
    <col min="5894" max="5894" width="10.7109375" style="3" customWidth="1"/>
    <col min="5895" max="5895" width="14.28515625" style="3" customWidth="1"/>
    <col min="5896" max="6144" width="9.140625" style="3"/>
    <col min="6145" max="6145" width="6.42578125" style="3" customWidth="1"/>
    <col min="6146" max="6146" width="14.28515625" style="3" customWidth="1"/>
    <col min="6147" max="6147" width="69.85546875" style="3" customWidth="1"/>
    <col min="6148" max="6148" width="10.42578125" style="3" customWidth="1"/>
    <col min="6149" max="6149" width="10.5703125" style="3" customWidth="1"/>
    <col min="6150" max="6150" width="10.7109375" style="3" customWidth="1"/>
    <col min="6151" max="6151" width="14.28515625" style="3" customWidth="1"/>
    <col min="6152" max="6400" width="9.140625" style="3"/>
    <col min="6401" max="6401" width="6.42578125" style="3" customWidth="1"/>
    <col min="6402" max="6402" width="14.28515625" style="3" customWidth="1"/>
    <col min="6403" max="6403" width="69.85546875" style="3" customWidth="1"/>
    <col min="6404" max="6404" width="10.42578125" style="3" customWidth="1"/>
    <col min="6405" max="6405" width="10.5703125" style="3" customWidth="1"/>
    <col min="6406" max="6406" width="10.7109375" style="3" customWidth="1"/>
    <col min="6407" max="6407" width="14.28515625" style="3" customWidth="1"/>
    <col min="6408" max="6656" width="9.140625" style="3"/>
    <col min="6657" max="6657" width="6.42578125" style="3" customWidth="1"/>
    <col min="6658" max="6658" width="14.28515625" style="3" customWidth="1"/>
    <col min="6659" max="6659" width="69.85546875" style="3" customWidth="1"/>
    <col min="6660" max="6660" width="10.42578125" style="3" customWidth="1"/>
    <col min="6661" max="6661" width="10.5703125" style="3" customWidth="1"/>
    <col min="6662" max="6662" width="10.7109375" style="3" customWidth="1"/>
    <col min="6663" max="6663" width="14.28515625" style="3" customWidth="1"/>
    <col min="6664" max="6912" width="9.140625" style="3"/>
    <col min="6913" max="6913" width="6.42578125" style="3" customWidth="1"/>
    <col min="6914" max="6914" width="14.28515625" style="3" customWidth="1"/>
    <col min="6915" max="6915" width="69.85546875" style="3" customWidth="1"/>
    <col min="6916" max="6916" width="10.42578125" style="3" customWidth="1"/>
    <col min="6917" max="6917" width="10.5703125" style="3" customWidth="1"/>
    <col min="6918" max="6918" width="10.7109375" style="3" customWidth="1"/>
    <col min="6919" max="6919" width="14.28515625" style="3" customWidth="1"/>
    <col min="6920" max="7168" width="9.140625" style="3"/>
    <col min="7169" max="7169" width="6.42578125" style="3" customWidth="1"/>
    <col min="7170" max="7170" width="14.28515625" style="3" customWidth="1"/>
    <col min="7171" max="7171" width="69.85546875" style="3" customWidth="1"/>
    <col min="7172" max="7172" width="10.42578125" style="3" customWidth="1"/>
    <col min="7173" max="7173" width="10.5703125" style="3" customWidth="1"/>
    <col min="7174" max="7174" width="10.7109375" style="3" customWidth="1"/>
    <col min="7175" max="7175" width="14.28515625" style="3" customWidth="1"/>
    <col min="7176" max="7424" width="9.140625" style="3"/>
    <col min="7425" max="7425" width="6.42578125" style="3" customWidth="1"/>
    <col min="7426" max="7426" width="14.28515625" style="3" customWidth="1"/>
    <col min="7427" max="7427" width="69.85546875" style="3" customWidth="1"/>
    <col min="7428" max="7428" width="10.42578125" style="3" customWidth="1"/>
    <col min="7429" max="7429" width="10.5703125" style="3" customWidth="1"/>
    <col min="7430" max="7430" width="10.7109375" style="3" customWidth="1"/>
    <col min="7431" max="7431" width="14.28515625" style="3" customWidth="1"/>
    <col min="7432" max="7680" width="9.140625" style="3"/>
    <col min="7681" max="7681" width="6.42578125" style="3" customWidth="1"/>
    <col min="7682" max="7682" width="14.28515625" style="3" customWidth="1"/>
    <col min="7683" max="7683" width="69.85546875" style="3" customWidth="1"/>
    <col min="7684" max="7684" width="10.42578125" style="3" customWidth="1"/>
    <col min="7685" max="7685" width="10.5703125" style="3" customWidth="1"/>
    <col min="7686" max="7686" width="10.7109375" style="3" customWidth="1"/>
    <col min="7687" max="7687" width="14.28515625" style="3" customWidth="1"/>
    <col min="7688" max="7936" width="9.140625" style="3"/>
    <col min="7937" max="7937" width="6.42578125" style="3" customWidth="1"/>
    <col min="7938" max="7938" width="14.28515625" style="3" customWidth="1"/>
    <col min="7939" max="7939" width="69.85546875" style="3" customWidth="1"/>
    <col min="7940" max="7940" width="10.42578125" style="3" customWidth="1"/>
    <col min="7941" max="7941" width="10.5703125" style="3" customWidth="1"/>
    <col min="7942" max="7942" width="10.7109375" style="3" customWidth="1"/>
    <col min="7943" max="7943" width="14.28515625" style="3" customWidth="1"/>
    <col min="7944" max="8192" width="9.140625" style="3"/>
    <col min="8193" max="8193" width="6.42578125" style="3" customWidth="1"/>
    <col min="8194" max="8194" width="14.28515625" style="3" customWidth="1"/>
    <col min="8195" max="8195" width="69.85546875" style="3" customWidth="1"/>
    <col min="8196" max="8196" width="10.42578125" style="3" customWidth="1"/>
    <col min="8197" max="8197" width="10.5703125" style="3" customWidth="1"/>
    <col min="8198" max="8198" width="10.7109375" style="3" customWidth="1"/>
    <col min="8199" max="8199" width="14.28515625" style="3" customWidth="1"/>
    <col min="8200" max="8448" width="9.140625" style="3"/>
    <col min="8449" max="8449" width="6.42578125" style="3" customWidth="1"/>
    <col min="8450" max="8450" width="14.28515625" style="3" customWidth="1"/>
    <col min="8451" max="8451" width="69.85546875" style="3" customWidth="1"/>
    <col min="8452" max="8452" width="10.42578125" style="3" customWidth="1"/>
    <col min="8453" max="8453" width="10.5703125" style="3" customWidth="1"/>
    <col min="8454" max="8454" width="10.7109375" style="3" customWidth="1"/>
    <col min="8455" max="8455" width="14.28515625" style="3" customWidth="1"/>
    <col min="8456" max="8704" width="9.140625" style="3"/>
    <col min="8705" max="8705" width="6.42578125" style="3" customWidth="1"/>
    <col min="8706" max="8706" width="14.28515625" style="3" customWidth="1"/>
    <col min="8707" max="8707" width="69.85546875" style="3" customWidth="1"/>
    <col min="8708" max="8708" width="10.42578125" style="3" customWidth="1"/>
    <col min="8709" max="8709" width="10.5703125" style="3" customWidth="1"/>
    <col min="8710" max="8710" width="10.7109375" style="3" customWidth="1"/>
    <col min="8711" max="8711" width="14.28515625" style="3" customWidth="1"/>
    <col min="8712" max="8960" width="9.140625" style="3"/>
    <col min="8961" max="8961" width="6.42578125" style="3" customWidth="1"/>
    <col min="8962" max="8962" width="14.28515625" style="3" customWidth="1"/>
    <col min="8963" max="8963" width="69.85546875" style="3" customWidth="1"/>
    <col min="8964" max="8964" width="10.42578125" style="3" customWidth="1"/>
    <col min="8965" max="8965" width="10.5703125" style="3" customWidth="1"/>
    <col min="8966" max="8966" width="10.7109375" style="3" customWidth="1"/>
    <col min="8967" max="8967" width="14.28515625" style="3" customWidth="1"/>
    <col min="8968" max="9216" width="9.140625" style="3"/>
    <col min="9217" max="9217" width="6.42578125" style="3" customWidth="1"/>
    <col min="9218" max="9218" width="14.28515625" style="3" customWidth="1"/>
    <col min="9219" max="9219" width="69.85546875" style="3" customWidth="1"/>
    <col min="9220" max="9220" width="10.42578125" style="3" customWidth="1"/>
    <col min="9221" max="9221" width="10.5703125" style="3" customWidth="1"/>
    <col min="9222" max="9222" width="10.7109375" style="3" customWidth="1"/>
    <col min="9223" max="9223" width="14.28515625" style="3" customWidth="1"/>
    <col min="9224" max="9472" width="9.140625" style="3"/>
    <col min="9473" max="9473" width="6.42578125" style="3" customWidth="1"/>
    <col min="9474" max="9474" width="14.28515625" style="3" customWidth="1"/>
    <col min="9475" max="9475" width="69.85546875" style="3" customWidth="1"/>
    <col min="9476" max="9476" width="10.42578125" style="3" customWidth="1"/>
    <col min="9477" max="9477" width="10.5703125" style="3" customWidth="1"/>
    <col min="9478" max="9478" width="10.7109375" style="3" customWidth="1"/>
    <col min="9479" max="9479" width="14.28515625" style="3" customWidth="1"/>
    <col min="9480" max="9728" width="9.140625" style="3"/>
    <col min="9729" max="9729" width="6.42578125" style="3" customWidth="1"/>
    <col min="9730" max="9730" width="14.28515625" style="3" customWidth="1"/>
    <col min="9731" max="9731" width="69.85546875" style="3" customWidth="1"/>
    <col min="9732" max="9732" width="10.42578125" style="3" customWidth="1"/>
    <col min="9733" max="9733" width="10.5703125" style="3" customWidth="1"/>
    <col min="9734" max="9734" width="10.7109375" style="3" customWidth="1"/>
    <col min="9735" max="9735" width="14.28515625" style="3" customWidth="1"/>
    <col min="9736" max="9984" width="9.140625" style="3"/>
    <col min="9985" max="9985" width="6.42578125" style="3" customWidth="1"/>
    <col min="9986" max="9986" width="14.28515625" style="3" customWidth="1"/>
    <col min="9987" max="9987" width="69.85546875" style="3" customWidth="1"/>
    <col min="9988" max="9988" width="10.42578125" style="3" customWidth="1"/>
    <col min="9989" max="9989" width="10.5703125" style="3" customWidth="1"/>
    <col min="9990" max="9990" width="10.7109375" style="3" customWidth="1"/>
    <col min="9991" max="9991" width="14.28515625" style="3" customWidth="1"/>
    <col min="9992" max="10240" width="9.140625" style="3"/>
    <col min="10241" max="10241" width="6.42578125" style="3" customWidth="1"/>
    <col min="10242" max="10242" width="14.28515625" style="3" customWidth="1"/>
    <col min="10243" max="10243" width="69.85546875" style="3" customWidth="1"/>
    <col min="10244" max="10244" width="10.42578125" style="3" customWidth="1"/>
    <col min="10245" max="10245" width="10.5703125" style="3" customWidth="1"/>
    <col min="10246" max="10246" width="10.7109375" style="3" customWidth="1"/>
    <col min="10247" max="10247" width="14.28515625" style="3" customWidth="1"/>
    <col min="10248" max="10496" width="9.140625" style="3"/>
    <col min="10497" max="10497" width="6.42578125" style="3" customWidth="1"/>
    <col min="10498" max="10498" width="14.28515625" style="3" customWidth="1"/>
    <col min="10499" max="10499" width="69.85546875" style="3" customWidth="1"/>
    <col min="10500" max="10500" width="10.42578125" style="3" customWidth="1"/>
    <col min="10501" max="10501" width="10.5703125" style="3" customWidth="1"/>
    <col min="10502" max="10502" width="10.7109375" style="3" customWidth="1"/>
    <col min="10503" max="10503" width="14.28515625" style="3" customWidth="1"/>
    <col min="10504" max="10752" width="9.140625" style="3"/>
    <col min="10753" max="10753" width="6.42578125" style="3" customWidth="1"/>
    <col min="10754" max="10754" width="14.28515625" style="3" customWidth="1"/>
    <col min="10755" max="10755" width="69.85546875" style="3" customWidth="1"/>
    <col min="10756" max="10756" width="10.42578125" style="3" customWidth="1"/>
    <col min="10757" max="10757" width="10.5703125" style="3" customWidth="1"/>
    <col min="10758" max="10758" width="10.7109375" style="3" customWidth="1"/>
    <col min="10759" max="10759" width="14.28515625" style="3" customWidth="1"/>
    <col min="10760" max="11008" width="9.140625" style="3"/>
    <col min="11009" max="11009" width="6.42578125" style="3" customWidth="1"/>
    <col min="11010" max="11010" width="14.28515625" style="3" customWidth="1"/>
    <col min="11011" max="11011" width="69.85546875" style="3" customWidth="1"/>
    <col min="11012" max="11012" width="10.42578125" style="3" customWidth="1"/>
    <col min="11013" max="11013" width="10.5703125" style="3" customWidth="1"/>
    <col min="11014" max="11014" width="10.7109375" style="3" customWidth="1"/>
    <col min="11015" max="11015" width="14.28515625" style="3" customWidth="1"/>
    <col min="11016" max="11264" width="9.140625" style="3"/>
    <col min="11265" max="11265" width="6.42578125" style="3" customWidth="1"/>
    <col min="11266" max="11266" width="14.28515625" style="3" customWidth="1"/>
    <col min="11267" max="11267" width="69.85546875" style="3" customWidth="1"/>
    <col min="11268" max="11268" width="10.42578125" style="3" customWidth="1"/>
    <col min="11269" max="11269" width="10.5703125" style="3" customWidth="1"/>
    <col min="11270" max="11270" width="10.7109375" style="3" customWidth="1"/>
    <col min="11271" max="11271" width="14.28515625" style="3" customWidth="1"/>
    <col min="11272" max="11520" width="9.140625" style="3"/>
    <col min="11521" max="11521" width="6.42578125" style="3" customWidth="1"/>
    <col min="11522" max="11522" width="14.28515625" style="3" customWidth="1"/>
    <col min="11523" max="11523" width="69.85546875" style="3" customWidth="1"/>
    <col min="11524" max="11524" width="10.42578125" style="3" customWidth="1"/>
    <col min="11525" max="11525" width="10.5703125" style="3" customWidth="1"/>
    <col min="11526" max="11526" width="10.7109375" style="3" customWidth="1"/>
    <col min="11527" max="11527" width="14.28515625" style="3" customWidth="1"/>
    <col min="11528" max="11776" width="9.140625" style="3"/>
    <col min="11777" max="11777" width="6.42578125" style="3" customWidth="1"/>
    <col min="11778" max="11778" width="14.28515625" style="3" customWidth="1"/>
    <col min="11779" max="11779" width="69.85546875" style="3" customWidth="1"/>
    <col min="11780" max="11780" width="10.42578125" style="3" customWidth="1"/>
    <col min="11781" max="11781" width="10.5703125" style="3" customWidth="1"/>
    <col min="11782" max="11782" width="10.7109375" style="3" customWidth="1"/>
    <col min="11783" max="11783" width="14.28515625" style="3" customWidth="1"/>
    <col min="11784" max="12032" width="9.140625" style="3"/>
    <col min="12033" max="12033" width="6.42578125" style="3" customWidth="1"/>
    <col min="12034" max="12034" width="14.28515625" style="3" customWidth="1"/>
    <col min="12035" max="12035" width="69.85546875" style="3" customWidth="1"/>
    <col min="12036" max="12036" width="10.42578125" style="3" customWidth="1"/>
    <col min="12037" max="12037" width="10.5703125" style="3" customWidth="1"/>
    <col min="12038" max="12038" width="10.7109375" style="3" customWidth="1"/>
    <col min="12039" max="12039" width="14.28515625" style="3" customWidth="1"/>
    <col min="12040" max="12288" width="9.140625" style="3"/>
    <col min="12289" max="12289" width="6.42578125" style="3" customWidth="1"/>
    <col min="12290" max="12290" width="14.28515625" style="3" customWidth="1"/>
    <col min="12291" max="12291" width="69.85546875" style="3" customWidth="1"/>
    <col min="12292" max="12292" width="10.42578125" style="3" customWidth="1"/>
    <col min="12293" max="12293" width="10.5703125" style="3" customWidth="1"/>
    <col min="12294" max="12294" width="10.7109375" style="3" customWidth="1"/>
    <col min="12295" max="12295" width="14.28515625" style="3" customWidth="1"/>
    <col min="12296" max="12544" width="9.140625" style="3"/>
    <col min="12545" max="12545" width="6.42578125" style="3" customWidth="1"/>
    <col min="12546" max="12546" width="14.28515625" style="3" customWidth="1"/>
    <col min="12547" max="12547" width="69.85546875" style="3" customWidth="1"/>
    <col min="12548" max="12548" width="10.42578125" style="3" customWidth="1"/>
    <col min="12549" max="12549" width="10.5703125" style="3" customWidth="1"/>
    <col min="12550" max="12550" width="10.7109375" style="3" customWidth="1"/>
    <col min="12551" max="12551" width="14.28515625" style="3" customWidth="1"/>
    <col min="12552" max="12800" width="9.140625" style="3"/>
    <col min="12801" max="12801" width="6.42578125" style="3" customWidth="1"/>
    <col min="12802" max="12802" width="14.28515625" style="3" customWidth="1"/>
    <col min="12803" max="12803" width="69.85546875" style="3" customWidth="1"/>
    <col min="12804" max="12804" width="10.42578125" style="3" customWidth="1"/>
    <col min="12805" max="12805" width="10.5703125" style="3" customWidth="1"/>
    <col min="12806" max="12806" width="10.7109375" style="3" customWidth="1"/>
    <col min="12807" max="12807" width="14.28515625" style="3" customWidth="1"/>
    <col min="12808" max="13056" width="9.140625" style="3"/>
    <col min="13057" max="13057" width="6.42578125" style="3" customWidth="1"/>
    <col min="13058" max="13058" width="14.28515625" style="3" customWidth="1"/>
    <col min="13059" max="13059" width="69.85546875" style="3" customWidth="1"/>
    <col min="13060" max="13060" width="10.42578125" style="3" customWidth="1"/>
    <col min="13061" max="13061" width="10.5703125" style="3" customWidth="1"/>
    <col min="13062" max="13062" width="10.7109375" style="3" customWidth="1"/>
    <col min="13063" max="13063" width="14.28515625" style="3" customWidth="1"/>
    <col min="13064" max="13312" width="9.140625" style="3"/>
    <col min="13313" max="13313" width="6.42578125" style="3" customWidth="1"/>
    <col min="13314" max="13314" width="14.28515625" style="3" customWidth="1"/>
    <col min="13315" max="13315" width="69.85546875" style="3" customWidth="1"/>
    <col min="13316" max="13316" width="10.42578125" style="3" customWidth="1"/>
    <col min="13317" max="13317" width="10.5703125" style="3" customWidth="1"/>
    <col min="13318" max="13318" width="10.7109375" style="3" customWidth="1"/>
    <col min="13319" max="13319" width="14.28515625" style="3" customWidth="1"/>
    <col min="13320" max="13568" width="9.140625" style="3"/>
    <col min="13569" max="13569" width="6.42578125" style="3" customWidth="1"/>
    <col min="13570" max="13570" width="14.28515625" style="3" customWidth="1"/>
    <col min="13571" max="13571" width="69.85546875" style="3" customWidth="1"/>
    <col min="13572" max="13572" width="10.42578125" style="3" customWidth="1"/>
    <col min="13573" max="13573" width="10.5703125" style="3" customWidth="1"/>
    <col min="13574" max="13574" width="10.7109375" style="3" customWidth="1"/>
    <col min="13575" max="13575" width="14.28515625" style="3" customWidth="1"/>
    <col min="13576" max="13824" width="9.140625" style="3"/>
    <col min="13825" max="13825" width="6.42578125" style="3" customWidth="1"/>
    <col min="13826" max="13826" width="14.28515625" style="3" customWidth="1"/>
    <col min="13827" max="13827" width="69.85546875" style="3" customWidth="1"/>
    <col min="13828" max="13828" width="10.42578125" style="3" customWidth="1"/>
    <col min="13829" max="13829" width="10.5703125" style="3" customWidth="1"/>
    <col min="13830" max="13830" width="10.7109375" style="3" customWidth="1"/>
    <col min="13831" max="13831" width="14.28515625" style="3" customWidth="1"/>
    <col min="13832" max="14080" width="9.140625" style="3"/>
    <col min="14081" max="14081" width="6.42578125" style="3" customWidth="1"/>
    <col min="14082" max="14082" width="14.28515625" style="3" customWidth="1"/>
    <col min="14083" max="14083" width="69.85546875" style="3" customWidth="1"/>
    <col min="14084" max="14084" width="10.42578125" style="3" customWidth="1"/>
    <col min="14085" max="14085" width="10.5703125" style="3" customWidth="1"/>
    <col min="14086" max="14086" width="10.7109375" style="3" customWidth="1"/>
    <col min="14087" max="14087" width="14.28515625" style="3" customWidth="1"/>
    <col min="14088" max="14336" width="9.140625" style="3"/>
    <col min="14337" max="14337" width="6.42578125" style="3" customWidth="1"/>
    <col min="14338" max="14338" width="14.28515625" style="3" customWidth="1"/>
    <col min="14339" max="14339" width="69.85546875" style="3" customWidth="1"/>
    <col min="14340" max="14340" width="10.42578125" style="3" customWidth="1"/>
    <col min="14341" max="14341" width="10.5703125" style="3" customWidth="1"/>
    <col min="14342" max="14342" width="10.7109375" style="3" customWidth="1"/>
    <col min="14343" max="14343" width="14.28515625" style="3" customWidth="1"/>
    <col min="14344" max="14592" width="9.140625" style="3"/>
    <col min="14593" max="14593" width="6.42578125" style="3" customWidth="1"/>
    <col min="14594" max="14594" width="14.28515625" style="3" customWidth="1"/>
    <col min="14595" max="14595" width="69.85546875" style="3" customWidth="1"/>
    <col min="14596" max="14596" width="10.42578125" style="3" customWidth="1"/>
    <col min="14597" max="14597" width="10.5703125" style="3" customWidth="1"/>
    <col min="14598" max="14598" width="10.7109375" style="3" customWidth="1"/>
    <col min="14599" max="14599" width="14.28515625" style="3" customWidth="1"/>
    <col min="14600" max="14848" width="9.140625" style="3"/>
    <col min="14849" max="14849" width="6.42578125" style="3" customWidth="1"/>
    <col min="14850" max="14850" width="14.28515625" style="3" customWidth="1"/>
    <col min="14851" max="14851" width="69.85546875" style="3" customWidth="1"/>
    <col min="14852" max="14852" width="10.42578125" style="3" customWidth="1"/>
    <col min="14853" max="14853" width="10.5703125" style="3" customWidth="1"/>
    <col min="14854" max="14854" width="10.7109375" style="3" customWidth="1"/>
    <col min="14855" max="14855" width="14.28515625" style="3" customWidth="1"/>
    <col min="14856" max="15104" width="9.140625" style="3"/>
    <col min="15105" max="15105" width="6.42578125" style="3" customWidth="1"/>
    <col min="15106" max="15106" width="14.28515625" style="3" customWidth="1"/>
    <col min="15107" max="15107" width="69.85546875" style="3" customWidth="1"/>
    <col min="15108" max="15108" width="10.42578125" style="3" customWidth="1"/>
    <col min="15109" max="15109" width="10.5703125" style="3" customWidth="1"/>
    <col min="15110" max="15110" width="10.7109375" style="3" customWidth="1"/>
    <col min="15111" max="15111" width="14.28515625" style="3" customWidth="1"/>
    <col min="15112" max="15360" width="9.140625" style="3"/>
    <col min="15361" max="15361" width="6.42578125" style="3" customWidth="1"/>
    <col min="15362" max="15362" width="14.28515625" style="3" customWidth="1"/>
    <col min="15363" max="15363" width="69.85546875" style="3" customWidth="1"/>
    <col min="15364" max="15364" width="10.42578125" style="3" customWidth="1"/>
    <col min="15365" max="15365" width="10.5703125" style="3" customWidth="1"/>
    <col min="15366" max="15366" width="10.7109375" style="3" customWidth="1"/>
    <col min="15367" max="15367" width="14.28515625" style="3" customWidth="1"/>
    <col min="15368" max="15616" width="9.140625" style="3"/>
    <col min="15617" max="15617" width="6.42578125" style="3" customWidth="1"/>
    <col min="15618" max="15618" width="14.28515625" style="3" customWidth="1"/>
    <col min="15619" max="15619" width="69.85546875" style="3" customWidth="1"/>
    <col min="15620" max="15620" width="10.42578125" style="3" customWidth="1"/>
    <col min="15621" max="15621" width="10.5703125" style="3" customWidth="1"/>
    <col min="15622" max="15622" width="10.7109375" style="3" customWidth="1"/>
    <col min="15623" max="15623" width="14.28515625" style="3" customWidth="1"/>
    <col min="15624" max="15872" width="9.140625" style="3"/>
    <col min="15873" max="15873" width="6.42578125" style="3" customWidth="1"/>
    <col min="15874" max="15874" width="14.28515625" style="3" customWidth="1"/>
    <col min="15875" max="15875" width="69.85546875" style="3" customWidth="1"/>
    <col min="15876" max="15876" width="10.42578125" style="3" customWidth="1"/>
    <col min="15877" max="15877" width="10.5703125" style="3" customWidth="1"/>
    <col min="15878" max="15878" width="10.7109375" style="3" customWidth="1"/>
    <col min="15879" max="15879" width="14.28515625" style="3" customWidth="1"/>
    <col min="15880" max="16128" width="9.140625" style="3"/>
    <col min="16129" max="16129" width="6.42578125" style="3" customWidth="1"/>
    <col min="16130" max="16130" width="14.28515625" style="3" customWidth="1"/>
    <col min="16131" max="16131" width="69.85546875" style="3" customWidth="1"/>
    <col min="16132" max="16132" width="10.42578125" style="3" customWidth="1"/>
    <col min="16133" max="16133" width="10.5703125" style="3" customWidth="1"/>
    <col min="16134" max="16134" width="10.7109375" style="3" customWidth="1"/>
    <col min="16135" max="16135" width="14.28515625" style="3" customWidth="1"/>
    <col min="16136" max="16384" width="9.140625" style="3"/>
  </cols>
  <sheetData>
    <row r="1" spans="1:7" x14ac:dyDescent="0.2">
      <c r="A1" s="1"/>
      <c r="B1" s="1"/>
      <c r="C1" s="1"/>
      <c r="D1" s="1"/>
      <c r="E1" s="1"/>
      <c r="F1" s="2" t="s">
        <v>632</v>
      </c>
      <c r="G1" s="2"/>
    </row>
    <row r="2" spans="1:7" s="6" customFormat="1" x14ac:dyDescent="0.2">
      <c r="A2" s="4" t="s">
        <v>126</v>
      </c>
      <c r="B2" s="4"/>
      <c r="C2" s="5" t="s">
        <v>127</v>
      </c>
      <c r="D2" s="5"/>
      <c r="E2" s="5"/>
      <c r="F2" s="5"/>
      <c r="G2" s="4"/>
    </row>
    <row r="3" spans="1:7" s="6" customFormat="1" x14ac:dyDescent="0.2">
      <c r="A3" s="4"/>
      <c r="B3" s="4"/>
      <c r="C3" s="4"/>
      <c r="D3" s="7" t="s">
        <v>633</v>
      </c>
      <c r="E3" s="5" t="s">
        <v>133</v>
      </c>
      <c r="F3" s="5"/>
      <c r="G3" s="5"/>
    </row>
    <row r="4" spans="1:7" s="6" customFormat="1" ht="12" x14ac:dyDescent="0.2">
      <c r="A4" s="4"/>
      <c r="B4" s="4"/>
      <c r="C4" s="4"/>
      <c r="D4" s="4"/>
      <c r="E4" s="4"/>
      <c r="F4" s="4"/>
      <c r="G4" s="4"/>
    </row>
    <row r="5" spans="1:7" s="6" customFormat="1" ht="15.75" x14ac:dyDescent="0.2">
      <c r="A5" s="4"/>
      <c r="B5" s="4"/>
      <c r="C5" s="8" t="s">
        <v>634</v>
      </c>
      <c r="D5" s="9" t="s">
        <v>635</v>
      </c>
      <c r="E5" s="9"/>
      <c r="F5" s="9"/>
      <c r="G5" s="9"/>
    </row>
    <row r="6" spans="1:7" s="6" customFormat="1" x14ac:dyDescent="0.2">
      <c r="A6" s="4"/>
      <c r="B6" s="4"/>
      <c r="C6" s="10" t="s">
        <v>636</v>
      </c>
      <c r="D6" s="10"/>
      <c r="E6" s="4"/>
      <c r="F6" s="4"/>
      <c r="G6" s="4"/>
    </row>
    <row r="7" spans="1:7" s="6" customFormat="1" ht="12" x14ac:dyDescent="0.2">
      <c r="A7" s="4"/>
      <c r="B7" s="4"/>
      <c r="C7" s="11"/>
      <c r="D7" s="11"/>
      <c r="E7" s="4"/>
      <c r="F7" s="4"/>
      <c r="G7" s="4"/>
    </row>
    <row r="8" spans="1:7" s="6" customFormat="1" x14ac:dyDescent="0.2">
      <c r="A8" s="4"/>
      <c r="B8" s="7" t="s">
        <v>637</v>
      </c>
      <c r="C8" s="5" t="s">
        <v>138</v>
      </c>
      <c r="D8" s="5"/>
      <c r="E8" s="5"/>
      <c r="F8" s="5"/>
      <c r="G8" s="4"/>
    </row>
    <row r="9" spans="1:7" s="6" customFormat="1" x14ac:dyDescent="0.2">
      <c r="A9" s="4" t="s">
        <v>130</v>
      </c>
      <c r="B9" s="4"/>
      <c r="C9" s="5" t="s">
        <v>131</v>
      </c>
      <c r="D9" s="5"/>
      <c r="E9" s="5"/>
      <c r="F9" s="5"/>
      <c r="G9" s="4"/>
    </row>
    <row r="10" spans="1:7" s="6" customFormat="1" x14ac:dyDescent="0.2">
      <c r="A10" s="4" t="s">
        <v>140</v>
      </c>
      <c r="B10" s="4"/>
      <c r="C10" s="5" t="s">
        <v>141</v>
      </c>
      <c r="D10" s="5"/>
      <c r="E10" s="5"/>
      <c r="F10" s="5"/>
      <c r="G10" s="4"/>
    </row>
    <row r="12" spans="1:7" s="6" customFormat="1" x14ac:dyDescent="0.2">
      <c r="A12" s="12" t="s">
        <v>638</v>
      </c>
      <c r="B12" s="12"/>
      <c r="C12" s="12"/>
      <c r="D12" s="12"/>
      <c r="E12" s="12"/>
      <c r="F12" s="12"/>
      <c r="G12" s="1" t="s">
        <v>639</v>
      </c>
    </row>
    <row r="13" spans="1:7" ht="23.25" customHeight="1" x14ac:dyDescent="0.2">
      <c r="A13" s="13" t="s">
        <v>640</v>
      </c>
      <c r="B13" s="13" t="s">
        <v>641</v>
      </c>
      <c r="C13" s="13" t="s">
        <v>642</v>
      </c>
      <c r="D13" s="13" t="s">
        <v>153</v>
      </c>
      <c r="E13" s="13" t="s">
        <v>643</v>
      </c>
      <c r="F13" s="14" t="s">
        <v>142</v>
      </c>
      <c r="G13" s="15"/>
    </row>
    <row r="14" spans="1:7" x14ac:dyDescent="0.2">
      <c r="A14" s="16"/>
      <c r="B14" s="16"/>
      <c r="C14" s="16"/>
      <c r="D14" s="16"/>
      <c r="E14" s="16"/>
      <c r="F14" s="17" t="s">
        <v>644</v>
      </c>
      <c r="G14" s="17" t="s">
        <v>645</v>
      </c>
    </row>
    <row r="15" spans="1:7" x14ac:dyDescent="0.2">
      <c r="A15" s="18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</row>
    <row r="16" spans="1:7" x14ac:dyDescent="0.2">
      <c r="A16" s="19"/>
      <c r="B16" s="20"/>
      <c r="C16" s="20"/>
      <c r="D16" s="20"/>
      <c r="E16" s="20"/>
      <c r="F16" s="20"/>
      <c r="G16" s="21"/>
    </row>
    <row r="17" spans="1:7" ht="14.25" x14ac:dyDescent="0.2">
      <c r="A17" s="22"/>
      <c r="B17" s="23"/>
      <c r="C17" s="24" t="s">
        <v>646</v>
      </c>
      <c r="D17" s="25"/>
      <c r="E17" s="25"/>
      <c r="F17" s="25"/>
      <c r="G17" s="26"/>
    </row>
    <row r="18" spans="1:7" s="32" customFormat="1" ht="22.5" outlineLevel="1" x14ac:dyDescent="0.2">
      <c r="A18" s="27" t="s">
        <v>3</v>
      </c>
      <c r="B18" s="28" t="s">
        <v>647</v>
      </c>
      <c r="C18" s="29" t="s">
        <v>250</v>
      </c>
      <c r="D18" s="28" t="s">
        <v>177</v>
      </c>
      <c r="E18" s="30">
        <v>218.73580000000001</v>
      </c>
      <c r="F18" s="31">
        <v>3484</v>
      </c>
      <c r="G18" s="31">
        <v>762075.53</v>
      </c>
    </row>
    <row r="19" spans="1:7" hidden="1" outlineLevel="3" x14ac:dyDescent="0.2">
      <c r="A19" s="33"/>
      <c r="B19" s="34"/>
      <c r="C19" s="35" t="s">
        <v>648</v>
      </c>
      <c r="D19" s="34"/>
      <c r="E19" s="36"/>
      <c r="F19" s="37"/>
      <c r="G19" s="37"/>
    </row>
    <row r="20" spans="1:7" hidden="1" outlineLevel="3" x14ac:dyDescent="0.2">
      <c r="A20" s="33"/>
      <c r="B20" s="34"/>
      <c r="C20" s="35" t="s">
        <v>19</v>
      </c>
      <c r="D20" s="34" t="s">
        <v>177</v>
      </c>
      <c r="E20" s="36">
        <v>37.604999999999997</v>
      </c>
      <c r="F20" s="37">
        <v>3484</v>
      </c>
      <c r="G20" s="37">
        <v>131015.82</v>
      </c>
    </row>
    <row r="21" spans="1:7" hidden="1" outlineLevel="3" x14ac:dyDescent="0.2">
      <c r="A21" s="33"/>
      <c r="B21" s="34"/>
      <c r="C21" s="35" t="s">
        <v>83</v>
      </c>
      <c r="D21" s="34" t="s">
        <v>177</v>
      </c>
      <c r="E21" s="36">
        <v>181.13079999999999</v>
      </c>
      <c r="F21" s="37">
        <v>3484</v>
      </c>
      <c r="G21" s="37">
        <v>631059.71</v>
      </c>
    </row>
    <row r="22" spans="1:7" s="32" customFormat="1" ht="22.5" outlineLevel="1" collapsed="1" x14ac:dyDescent="0.2">
      <c r="A22" s="27" t="s">
        <v>5</v>
      </c>
      <c r="B22" s="28" t="s">
        <v>649</v>
      </c>
      <c r="C22" s="29" t="s">
        <v>247</v>
      </c>
      <c r="D22" s="28" t="s">
        <v>177</v>
      </c>
      <c r="E22" s="30">
        <v>218.73580000000001</v>
      </c>
      <c r="F22" s="31">
        <v>3158</v>
      </c>
      <c r="G22" s="31">
        <v>690767.66</v>
      </c>
    </row>
    <row r="23" spans="1:7" hidden="1" outlineLevel="3" x14ac:dyDescent="0.2">
      <c r="A23" s="33"/>
      <c r="B23" s="34"/>
      <c r="C23" s="35" t="s">
        <v>648</v>
      </c>
      <c r="D23" s="34"/>
      <c r="E23" s="36"/>
      <c r="F23" s="37"/>
      <c r="G23" s="37"/>
    </row>
    <row r="24" spans="1:7" hidden="1" outlineLevel="3" x14ac:dyDescent="0.2">
      <c r="A24" s="33"/>
      <c r="B24" s="34"/>
      <c r="C24" s="35" t="s">
        <v>19</v>
      </c>
      <c r="D24" s="34" t="s">
        <v>177</v>
      </c>
      <c r="E24" s="36">
        <v>37.604999999999997</v>
      </c>
      <c r="F24" s="37">
        <v>3158</v>
      </c>
      <c r="G24" s="37">
        <v>118756.59</v>
      </c>
    </row>
    <row r="25" spans="1:7" hidden="1" outlineLevel="3" x14ac:dyDescent="0.2">
      <c r="A25" s="33"/>
      <c r="B25" s="34"/>
      <c r="C25" s="35" t="s">
        <v>83</v>
      </c>
      <c r="D25" s="34" t="s">
        <v>177</v>
      </c>
      <c r="E25" s="36">
        <v>181.13079999999999</v>
      </c>
      <c r="F25" s="37">
        <v>3158</v>
      </c>
      <c r="G25" s="37">
        <v>572011.06999999995</v>
      </c>
    </row>
    <row r="26" spans="1:7" s="32" customFormat="1" ht="25.5" outlineLevel="1" collapsed="1" x14ac:dyDescent="0.2">
      <c r="A26" s="27" t="s">
        <v>7</v>
      </c>
      <c r="B26" s="28" t="s">
        <v>650</v>
      </c>
      <c r="C26" s="29" t="s">
        <v>485</v>
      </c>
      <c r="D26" s="28" t="s">
        <v>177</v>
      </c>
      <c r="E26" s="30">
        <v>71.167199999999994</v>
      </c>
      <c r="F26" s="31">
        <v>1906</v>
      </c>
      <c r="G26" s="31">
        <v>135644.68</v>
      </c>
    </row>
    <row r="27" spans="1:7" hidden="1" outlineLevel="3" x14ac:dyDescent="0.2">
      <c r="A27" s="33"/>
      <c r="B27" s="34"/>
      <c r="C27" s="35" t="s">
        <v>61</v>
      </c>
      <c r="D27" s="34" t="s">
        <v>177</v>
      </c>
      <c r="E27" s="36">
        <v>71.167199999999994</v>
      </c>
      <c r="F27" s="37">
        <v>1906</v>
      </c>
      <c r="G27" s="37">
        <v>135644.68</v>
      </c>
    </row>
    <row r="28" spans="1:7" s="32" customFormat="1" ht="25.5" outlineLevel="1" collapsed="1" x14ac:dyDescent="0.2">
      <c r="A28" s="27" t="s">
        <v>9</v>
      </c>
      <c r="B28" s="28" t="s">
        <v>651</v>
      </c>
      <c r="C28" s="29" t="s">
        <v>271</v>
      </c>
      <c r="D28" s="28" t="s">
        <v>177</v>
      </c>
      <c r="E28" s="30">
        <v>53.0383</v>
      </c>
      <c r="F28" s="31">
        <v>2358</v>
      </c>
      <c r="G28" s="31">
        <v>125064.31</v>
      </c>
    </row>
    <row r="29" spans="1:7" hidden="1" outlineLevel="3" x14ac:dyDescent="0.2">
      <c r="A29" s="33"/>
      <c r="B29" s="34"/>
      <c r="C29" s="35" t="s">
        <v>648</v>
      </c>
      <c r="D29" s="34"/>
      <c r="E29" s="36"/>
      <c r="F29" s="37"/>
      <c r="G29" s="37"/>
    </row>
    <row r="30" spans="1:7" hidden="1" outlineLevel="3" x14ac:dyDescent="0.2">
      <c r="A30" s="33"/>
      <c r="B30" s="34"/>
      <c r="C30" s="35" t="s">
        <v>29</v>
      </c>
      <c r="D30" s="34" t="s">
        <v>177</v>
      </c>
      <c r="E30" s="36">
        <v>2.5070000000000001</v>
      </c>
      <c r="F30" s="37">
        <v>2358</v>
      </c>
      <c r="G30" s="37">
        <v>5911.51</v>
      </c>
    </row>
    <row r="31" spans="1:7" hidden="1" outlineLevel="3" x14ac:dyDescent="0.2">
      <c r="A31" s="33"/>
      <c r="B31" s="34"/>
      <c r="C31" s="35" t="s">
        <v>73</v>
      </c>
      <c r="D31" s="34" t="s">
        <v>177</v>
      </c>
      <c r="E31" s="36">
        <v>9.8699999999999992</v>
      </c>
      <c r="F31" s="37">
        <v>2358</v>
      </c>
      <c r="G31" s="37">
        <v>23273.46</v>
      </c>
    </row>
    <row r="32" spans="1:7" hidden="1" outlineLevel="3" x14ac:dyDescent="0.2">
      <c r="A32" s="33"/>
      <c r="B32" s="34"/>
      <c r="C32" s="35" t="s">
        <v>75</v>
      </c>
      <c r="D32" s="34" t="s">
        <v>177</v>
      </c>
      <c r="E32" s="36">
        <v>40.072200000000002</v>
      </c>
      <c r="F32" s="37">
        <v>2358</v>
      </c>
      <c r="G32" s="37">
        <v>94490.25</v>
      </c>
    </row>
    <row r="33" spans="1:7" hidden="1" outlineLevel="3" x14ac:dyDescent="0.2">
      <c r="A33" s="33"/>
      <c r="B33" s="34"/>
      <c r="C33" s="35" t="s">
        <v>89</v>
      </c>
      <c r="D33" s="34" t="s">
        <v>177</v>
      </c>
      <c r="E33" s="36">
        <v>0.58909999999999996</v>
      </c>
      <c r="F33" s="37">
        <v>2358</v>
      </c>
      <c r="G33" s="37">
        <v>1389.1</v>
      </c>
    </row>
    <row r="34" spans="1:7" s="32" customFormat="1" ht="25.5" outlineLevel="1" collapsed="1" x14ac:dyDescent="0.2">
      <c r="A34" s="27" t="s">
        <v>11</v>
      </c>
      <c r="B34" s="28" t="s">
        <v>652</v>
      </c>
      <c r="C34" s="29" t="s">
        <v>490</v>
      </c>
      <c r="D34" s="28" t="s">
        <v>177</v>
      </c>
      <c r="E34" s="30">
        <v>39.059280000000001</v>
      </c>
      <c r="F34" s="31">
        <v>1576</v>
      </c>
      <c r="G34" s="31">
        <v>61557.43</v>
      </c>
    </row>
    <row r="35" spans="1:7" hidden="1" outlineLevel="3" x14ac:dyDescent="0.2">
      <c r="A35" s="33"/>
      <c r="B35" s="34"/>
      <c r="C35" s="35" t="s">
        <v>63</v>
      </c>
      <c r="D35" s="34" t="s">
        <v>177</v>
      </c>
      <c r="E35" s="36">
        <v>39.059280000000001</v>
      </c>
      <c r="F35" s="37">
        <v>1576</v>
      </c>
      <c r="G35" s="37">
        <v>61557.43</v>
      </c>
    </row>
    <row r="36" spans="1:7" s="32" customFormat="1" ht="25.5" outlineLevel="1" collapsed="1" x14ac:dyDescent="0.2">
      <c r="A36" s="27" t="s">
        <v>13</v>
      </c>
      <c r="B36" s="28" t="s">
        <v>653</v>
      </c>
      <c r="C36" s="29" t="s">
        <v>211</v>
      </c>
      <c r="D36" s="28" t="s">
        <v>177</v>
      </c>
      <c r="E36" s="30">
        <v>18.802499999999998</v>
      </c>
      <c r="F36" s="31">
        <v>2541</v>
      </c>
      <c r="G36" s="31">
        <v>47777.15</v>
      </c>
    </row>
    <row r="37" spans="1:7" hidden="1" outlineLevel="3" x14ac:dyDescent="0.2">
      <c r="A37" s="33"/>
      <c r="B37" s="34"/>
      <c r="C37" s="35" t="s">
        <v>648</v>
      </c>
      <c r="D37" s="34"/>
      <c r="E37" s="36"/>
      <c r="F37" s="37"/>
      <c r="G37" s="37"/>
    </row>
    <row r="38" spans="1:7" hidden="1" outlineLevel="3" x14ac:dyDescent="0.2">
      <c r="A38" s="33"/>
      <c r="B38" s="34"/>
      <c r="C38" s="35" t="s">
        <v>9</v>
      </c>
      <c r="D38" s="34" t="s">
        <v>177</v>
      </c>
      <c r="E38" s="36">
        <v>6.2675000000000001</v>
      </c>
      <c r="F38" s="37">
        <v>2541</v>
      </c>
      <c r="G38" s="37">
        <v>15925.72</v>
      </c>
    </row>
    <row r="39" spans="1:7" hidden="1" outlineLevel="3" x14ac:dyDescent="0.2">
      <c r="A39" s="33"/>
      <c r="B39" s="34"/>
      <c r="C39" s="35" t="s">
        <v>21</v>
      </c>
      <c r="D39" s="34" t="s">
        <v>177</v>
      </c>
      <c r="E39" s="36">
        <v>6.2675000000000001</v>
      </c>
      <c r="F39" s="37">
        <v>2541</v>
      </c>
      <c r="G39" s="37">
        <v>15925.72</v>
      </c>
    </row>
    <row r="40" spans="1:7" hidden="1" outlineLevel="3" x14ac:dyDescent="0.2">
      <c r="A40" s="33"/>
      <c r="B40" s="34"/>
      <c r="C40" s="35" t="s">
        <v>25</v>
      </c>
      <c r="D40" s="34" t="s">
        <v>177</v>
      </c>
      <c r="E40" s="36">
        <v>6.2675000000000001</v>
      </c>
      <c r="F40" s="37">
        <v>2541</v>
      </c>
      <c r="G40" s="37">
        <v>15925.72</v>
      </c>
    </row>
    <row r="41" spans="1:7" s="32" customFormat="1" ht="25.5" outlineLevel="1" collapsed="1" x14ac:dyDescent="0.2">
      <c r="A41" s="27" t="s">
        <v>15</v>
      </c>
      <c r="B41" s="28" t="s">
        <v>654</v>
      </c>
      <c r="C41" s="29" t="s">
        <v>298</v>
      </c>
      <c r="D41" s="28" t="s">
        <v>177</v>
      </c>
      <c r="E41" s="30">
        <v>18.802499999999998</v>
      </c>
      <c r="F41" s="31">
        <v>2090</v>
      </c>
      <c r="G41" s="31">
        <v>39297.230000000003</v>
      </c>
    </row>
    <row r="42" spans="1:7" hidden="1" outlineLevel="3" x14ac:dyDescent="0.2">
      <c r="A42" s="33"/>
      <c r="B42" s="34"/>
      <c r="C42" s="35" t="s">
        <v>37</v>
      </c>
      <c r="D42" s="34" t="s">
        <v>177</v>
      </c>
      <c r="E42" s="36">
        <v>18.802499999999998</v>
      </c>
      <c r="F42" s="37">
        <v>2090</v>
      </c>
      <c r="G42" s="37">
        <v>39297.22</v>
      </c>
    </row>
    <row r="43" spans="1:7" s="32" customFormat="1" ht="25.5" outlineLevel="1" collapsed="1" x14ac:dyDescent="0.2">
      <c r="A43" s="27" t="s">
        <v>17</v>
      </c>
      <c r="B43" s="28" t="s">
        <v>655</v>
      </c>
      <c r="C43" s="29" t="s">
        <v>431</v>
      </c>
      <c r="D43" s="28" t="s">
        <v>177</v>
      </c>
      <c r="E43" s="30">
        <v>6.2675000000000001</v>
      </c>
      <c r="F43" s="31">
        <v>2358</v>
      </c>
      <c r="G43" s="31">
        <v>14778.76</v>
      </c>
    </row>
    <row r="44" spans="1:7" hidden="1" outlineLevel="3" x14ac:dyDescent="0.2">
      <c r="A44" s="33"/>
      <c r="B44" s="34"/>
      <c r="C44" s="35" t="s">
        <v>51</v>
      </c>
      <c r="D44" s="34" t="s">
        <v>177</v>
      </c>
      <c r="E44" s="36">
        <v>6.2675000000000001</v>
      </c>
      <c r="F44" s="37">
        <v>2358</v>
      </c>
      <c r="G44" s="37">
        <v>14778.76</v>
      </c>
    </row>
    <row r="45" spans="1:7" s="32" customFormat="1" ht="25.5" outlineLevel="1" collapsed="1" x14ac:dyDescent="0.2">
      <c r="A45" s="27" t="s">
        <v>19</v>
      </c>
      <c r="B45" s="28" t="s">
        <v>656</v>
      </c>
      <c r="C45" s="29" t="s">
        <v>176</v>
      </c>
      <c r="D45" s="28" t="s">
        <v>177</v>
      </c>
      <c r="E45" s="30">
        <v>3.3218000000000001</v>
      </c>
      <c r="F45" s="31">
        <v>2769</v>
      </c>
      <c r="G45" s="31">
        <v>9198.06</v>
      </c>
    </row>
    <row r="46" spans="1:7" hidden="1" outlineLevel="3" x14ac:dyDescent="0.2">
      <c r="A46" s="33"/>
      <c r="B46" s="34"/>
      <c r="C46" s="35" t="s">
        <v>3</v>
      </c>
      <c r="D46" s="34" t="s">
        <v>177</v>
      </c>
      <c r="E46" s="36">
        <v>3.3218000000000001</v>
      </c>
      <c r="F46" s="37">
        <v>2769</v>
      </c>
      <c r="G46" s="37">
        <v>9198.06</v>
      </c>
    </row>
    <row r="47" spans="1:7" s="32" customFormat="1" ht="25.5" outlineLevel="1" collapsed="1" x14ac:dyDescent="0.2">
      <c r="A47" s="27" t="s">
        <v>21</v>
      </c>
      <c r="B47" s="28" t="s">
        <v>657</v>
      </c>
      <c r="C47" s="29" t="s">
        <v>465</v>
      </c>
      <c r="D47" s="28" t="s">
        <v>177</v>
      </c>
      <c r="E47" s="30">
        <v>3.7792620000000001</v>
      </c>
      <c r="F47" s="31">
        <v>2283</v>
      </c>
      <c r="G47" s="31">
        <v>8628.06</v>
      </c>
    </row>
    <row r="48" spans="1:7" hidden="1" outlineLevel="3" x14ac:dyDescent="0.2">
      <c r="A48" s="33"/>
      <c r="B48" s="34"/>
      <c r="C48" s="35" t="s">
        <v>648</v>
      </c>
      <c r="D48" s="34"/>
      <c r="E48" s="36"/>
      <c r="F48" s="37"/>
      <c r="G48" s="37"/>
    </row>
    <row r="49" spans="1:7" hidden="1" outlineLevel="3" x14ac:dyDescent="0.2">
      <c r="A49" s="33"/>
      <c r="B49" s="34"/>
      <c r="C49" s="35" t="s">
        <v>55</v>
      </c>
      <c r="D49" s="34" t="s">
        <v>177</v>
      </c>
      <c r="E49" s="36">
        <v>2.8261999999999999E-2</v>
      </c>
      <c r="F49" s="37">
        <v>2283</v>
      </c>
      <c r="G49" s="37">
        <v>64.52</v>
      </c>
    </row>
    <row r="50" spans="1:7" hidden="1" outlineLevel="3" x14ac:dyDescent="0.2">
      <c r="A50" s="33"/>
      <c r="B50" s="34"/>
      <c r="C50" s="35" t="s">
        <v>69</v>
      </c>
      <c r="D50" s="34" t="s">
        <v>177</v>
      </c>
      <c r="E50" s="36">
        <v>3.7509999999999999</v>
      </c>
      <c r="F50" s="37">
        <v>2283</v>
      </c>
      <c r="G50" s="37">
        <v>8563.5300000000007</v>
      </c>
    </row>
    <row r="51" spans="1:7" s="32" customFormat="1" ht="25.5" outlineLevel="1" collapsed="1" x14ac:dyDescent="0.2">
      <c r="A51" s="27" t="s">
        <v>23</v>
      </c>
      <c r="B51" s="28" t="s">
        <v>658</v>
      </c>
      <c r="C51" s="29" t="s">
        <v>202</v>
      </c>
      <c r="D51" s="28" t="s">
        <v>177</v>
      </c>
      <c r="E51" s="30">
        <v>3.7605</v>
      </c>
      <c r="F51" s="31">
        <v>1974</v>
      </c>
      <c r="G51" s="31">
        <v>7423.23</v>
      </c>
    </row>
    <row r="52" spans="1:7" hidden="1" outlineLevel="3" x14ac:dyDescent="0.2">
      <c r="A52" s="33"/>
      <c r="B52" s="34"/>
      <c r="C52" s="35" t="s">
        <v>648</v>
      </c>
      <c r="D52" s="34"/>
      <c r="E52" s="36"/>
      <c r="F52" s="37"/>
      <c r="G52" s="37"/>
    </row>
    <row r="53" spans="1:7" hidden="1" outlineLevel="3" x14ac:dyDescent="0.2">
      <c r="A53" s="33"/>
      <c r="B53" s="34"/>
      <c r="C53" s="35" t="s">
        <v>7</v>
      </c>
      <c r="D53" s="34" t="s">
        <v>177</v>
      </c>
      <c r="E53" s="36">
        <v>1.2535000000000001</v>
      </c>
      <c r="F53" s="37">
        <v>1974</v>
      </c>
      <c r="G53" s="37">
        <v>2474.41</v>
      </c>
    </row>
    <row r="54" spans="1:7" hidden="1" outlineLevel="3" x14ac:dyDescent="0.2">
      <c r="A54" s="33"/>
      <c r="B54" s="34"/>
      <c r="C54" s="35" t="s">
        <v>45</v>
      </c>
      <c r="D54" s="34" t="s">
        <v>177</v>
      </c>
      <c r="E54" s="36">
        <v>2.5070000000000001</v>
      </c>
      <c r="F54" s="37">
        <v>1974</v>
      </c>
      <c r="G54" s="37">
        <v>4948.82</v>
      </c>
    </row>
    <row r="55" spans="1:7" s="32" customFormat="1" ht="25.5" outlineLevel="1" collapsed="1" x14ac:dyDescent="0.2">
      <c r="A55" s="27" t="s">
        <v>25</v>
      </c>
      <c r="B55" s="28" t="s">
        <v>659</v>
      </c>
      <c r="C55" s="29" t="s">
        <v>384</v>
      </c>
      <c r="D55" s="28" t="s">
        <v>177</v>
      </c>
      <c r="E55" s="30">
        <v>2.5070000000000001</v>
      </c>
      <c r="F55" s="31">
        <v>2322</v>
      </c>
      <c r="G55" s="31">
        <v>5821.25</v>
      </c>
    </row>
    <row r="56" spans="1:7" hidden="1" outlineLevel="3" x14ac:dyDescent="0.2">
      <c r="A56" s="33"/>
      <c r="B56" s="34"/>
      <c r="C56" s="35" t="s">
        <v>48</v>
      </c>
      <c r="D56" s="34" t="s">
        <v>177</v>
      </c>
      <c r="E56" s="36">
        <v>2.5070000000000001</v>
      </c>
      <c r="F56" s="37">
        <v>2322</v>
      </c>
      <c r="G56" s="37">
        <v>5821.25</v>
      </c>
    </row>
    <row r="57" spans="1:7" s="32" customFormat="1" ht="25.5" outlineLevel="1" collapsed="1" x14ac:dyDescent="0.2">
      <c r="A57" s="27" t="s">
        <v>27</v>
      </c>
      <c r="B57" s="28" t="s">
        <v>660</v>
      </c>
      <c r="C57" s="29" t="s">
        <v>495</v>
      </c>
      <c r="D57" s="28" t="s">
        <v>177</v>
      </c>
      <c r="E57" s="30">
        <v>1.895</v>
      </c>
      <c r="F57" s="31">
        <v>2129</v>
      </c>
      <c r="G57" s="31">
        <v>4034.46</v>
      </c>
    </row>
    <row r="58" spans="1:7" hidden="1" outlineLevel="3" x14ac:dyDescent="0.2">
      <c r="A58" s="33"/>
      <c r="B58" s="34"/>
      <c r="C58" s="35" t="s">
        <v>65</v>
      </c>
      <c r="D58" s="34" t="s">
        <v>177</v>
      </c>
      <c r="E58" s="36">
        <v>1.895</v>
      </c>
      <c r="F58" s="37">
        <v>2129</v>
      </c>
      <c r="G58" s="37">
        <v>4034.46</v>
      </c>
    </row>
    <row r="59" spans="1:7" s="32" customFormat="1" ht="25.5" outlineLevel="1" collapsed="1" x14ac:dyDescent="0.2">
      <c r="A59" s="27" t="s">
        <v>29</v>
      </c>
      <c r="B59" s="28" t="s">
        <v>661</v>
      </c>
      <c r="C59" s="29" t="s">
        <v>290</v>
      </c>
      <c r="D59" s="28" t="s">
        <v>177</v>
      </c>
      <c r="E59" s="30">
        <v>0.70199999999999996</v>
      </c>
      <c r="F59" s="31">
        <v>3368</v>
      </c>
      <c r="G59" s="31">
        <v>2364.34</v>
      </c>
    </row>
    <row r="60" spans="1:7" hidden="1" outlineLevel="3" x14ac:dyDescent="0.2">
      <c r="A60" s="33"/>
      <c r="B60" s="34"/>
      <c r="C60" s="35" t="s">
        <v>33</v>
      </c>
      <c r="D60" s="34" t="s">
        <v>177</v>
      </c>
      <c r="E60" s="36">
        <v>0.70199999999999996</v>
      </c>
      <c r="F60" s="37">
        <v>3368</v>
      </c>
      <c r="G60" s="37">
        <v>2364.34</v>
      </c>
    </row>
    <row r="61" spans="1:7" s="32" customFormat="1" ht="25.5" outlineLevel="1" collapsed="1" x14ac:dyDescent="0.2">
      <c r="A61" s="27" t="s">
        <v>31</v>
      </c>
      <c r="B61" s="28" t="s">
        <v>662</v>
      </c>
      <c r="C61" s="29" t="s">
        <v>342</v>
      </c>
      <c r="D61" s="28" t="s">
        <v>177</v>
      </c>
      <c r="E61" s="30">
        <v>0.30973800000000001</v>
      </c>
      <c r="F61" s="31">
        <v>2358</v>
      </c>
      <c r="G61" s="31">
        <v>730.36</v>
      </c>
    </row>
    <row r="62" spans="1:7" hidden="1" outlineLevel="3" x14ac:dyDescent="0.2">
      <c r="A62" s="33"/>
      <c r="B62" s="34"/>
      <c r="C62" s="35" t="s">
        <v>41</v>
      </c>
      <c r="D62" s="34" t="s">
        <v>177</v>
      </c>
      <c r="E62" s="36">
        <v>0.30973800000000001</v>
      </c>
      <c r="F62" s="37">
        <v>2358</v>
      </c>
      <c r="G62" s="37">
        <v>730.36</v>
      </c>
    </row>
    <row r="63" spans="1:7" s="32" customFormat="1" ht="25.5" outlineLevel="1" collapsed="1" x14ac:dyDescent="0.2">
      <c r="A63" s="27" t="s">
        <v>33</v>
      </c>
      <c r="B63" s="28" t="s">
        <v>663</v>
      </c>
      <c r="C63" s="29" t="s">
        <v>599</v>
      </c>
      <c r="D63" s="28" t="s">
        <v>177</v>
      </c>
      <c r="E63" s="30">
        <v>0.26740000000000003</v>
      </c>
      <c r="F63" s="31">
        <v>1974</v>
      </c>
      <c r="G63" s="31">
        <v>527.85</v>
      </c>
    </row>
    <row r="64" spans="1:7" hidden="1" outlineLevel="3" x14ac:dyDescent="0.2">
      <c r="A64" s="33"/>
      <c r="B64" s="34"/>
      <c r="C64" s="35" t="s">
        <v>648</v>
      </c>
      <c r="D64" s="34"/>
      <c r="E64" s="36"/>
      <c r="F64" s="37"/>
      <c r="G64" s="37"/>
    </row>
    <row r="65" spans="1:7" hidden="1" outlineLevel="3" x14ac:dyDescent="0.2">
      <c r="A65" s="33"/>
      <c r="B65" s="34"/>
      <c r="C65" s="35" t="s">
        <v>85</v>
      </c>
      <c r="D65" s="34" t="s">
        <v>177</v>
      </c>
      <c r="E65" s="36">
        <v>6.88E-2</v>
      </c>
      <c r="F65" s="37">
        <v>1974</v>
      </c>
      <c r="G65" s="37">
        <v>135.81</v>
      </c>
    </row>
    <row r="66" spans="1:7" hidden="1" outlineLevel="3" x14ac:dyDescent="0.2">
      <c r="A66" s="33"/>
      <c r="B66" s="34"/>
      <c r="C66" s="35" t="s">
        <v>87</v>
      </c>
      <c r="D66" s="34" t="s">
        <v>177</v>
      </c>
      <c r="E66" s="36">
        <v>0.1986</v>
      </c>
      <c r="F66" s="37">
        <v>1974</v>
      </c>
      <c r="G66" s="37">
        <v>392.04</v>
      </c>
    </row>
    <row r="67" spans="1:7" s="32" customFormat="1" ht="25.5" outlineLevel="1" collapsed="1" x14ac:dyDescent="0.2">
      <c r="A67" s="27" t="s">
        <v>35</v>
      </c>
      <c r="B67" s="28" t="s">
        <v>664</v>
      </c>
      <c r="C67" s="29" t="s">
        <v>237</v>
      </c>
      <c r="D67" s="28" t="s">
        <v>177</v>
      </c>
      <c r="E67" s="30">
        <v>0.12540000000000001</v>
      </c>
      <c r="F67" s="31">
        <v>2818</v>
      </c>
      <c r="G67" s="31">
        <v>353.38</v>
      </c>
    </row>
    <row r="68" spans="1:7" hidden="1" outlineLevel="3" x14ac:dyDescent="0.2">
      <c r="A68" s="33"/>
      <c r="B68" s="34"/>
      <c r="C68" s="35" t="s">
        <v>15</v>
      </c>
      <c r="D68" s="34" t="s">
        <v>177</v>
      </c>
      <c r="E68" s="36">
        <v>0.12540000000000001</v>
      </c>
      <c r="F68" s="37">
        <v>2818</v>
      </c>
      <c r="G68" s="37">
        <v>353.38</v>
      </c>
    </row>
    <row r="69" spans="1:7" collapsed="1" x14ac:dyDescent="0.2">
      <c r="A69" s="38"/>
      <c r="B69" s="39"/>
      <c r="C69" s="40" t="s">
        <v>665</v>
      </c>
      <c r="D69" s="41" t="s">
        <v>639</v>
      </c>
      <c r="E69" s="41"/>
      <c r="F69" s="41"/>
      <c r="G69" s="42">
        <v>1314524</v>
      </c>
    </row>
    <row r="70" spans="1:7" x14ac:dyDescent="0.2">
      <c r="A70" s="38"/>
      <c r="B70" s="39"/>
      <c r="C70" s="40" t="s">
        <v>666</v>
      </c>
      <c r="D70" s="41" t="s">
        <v>177</v>
      </c>
      <c r="E70" s="41">
        <v>661.27700000000004</v>
      </c>
      <c r="F70" s="41"/>
      <c r="G70" s="42"/>
    </row>
    <row r="71" spans="1:7" x14ac:dyDescent="0.2">
      <c r="A71" s="43"/>
      <c r="B71" s="44"/>
      <c r="C71" s="45"/>
      <c r="D71" s="46"/>
      <c r="E71" s="47"/>
      <c r="F71" s="48"/>
      <c r="G71" s="49"/>
    </row>
    <row r="72" spans="1:7" ht="14.25" x14ac:dyDescent="0.2">
      <c r="A72" s="22"/>
      <c r="B72" s="23"/>
      <c r="C72" s="24" t="s">
        <v>667</v>
      </c>
      <c r="D72" s="50"/>
      <c r="E72" s="50"/>
      <c r="F72" s="50"/>
      <c r="G72" s="51"/>
    </row>
    <row r="73" spans="1:7" s="32" customFormat="1" ht="22.5" outlineLevel="1" x14ac:dyDescent="0.2">
      <c r="A73" s="27" t="s">
        <v>3</v>
      </c>
      <c r="B73" s="28" t="s">
        <v>668</v>
      </c>
      <c r="C73" s="29" t="s">
        <v>180</v>
      </c>
      <c r="D73" s="28" t="s">
        <v>181</v>
      </c>
      <c r="E73" s="30">
        <v>78.3594224</v>
      </c>
      <c r="F73" s="31">
        <v>1428.21</v>
      </c>
      <c r="G73" s="31" t="s">
        <v>669</v>
      </c>
    </row>
    <row r="74" spans="1:7" hidden="1" outlineLevel="3" x14ac:dyDescent="0.2">
      <c r="A74" s="33"/>
      <c r="B74" s="34"/>
      <c r="C74" s="35" t="s">
        <v>648</v>
      </c>
      <c r="D74" s="34"/>
      <c r="E74" s="36"/>
      <c r="F74" s="37"/>
      <c r="G74" s="37"/>
    </row>
    <row r="75" spans="1:7" hidden="1" outlineLevel="3" x14ac:dyDescent="0.2">
      <c r="A75" s="33"/>
      <c r="B75" s="34"/>
      <c r="C75" s="35" t="s">
        <v>3</v>
      </c>
      <c r="D75" s="34" t="s">
        <v>181</v>
      </c>
      <c r="E75" s="36">
        <v>1.2159</v>
      </c>
      <c r="F75" s="37"/>
      <c r="G75" s="37"/>
    </row>
    <row r="76" spans="1:7" hidden="1" outlineLevel="3" x14ac:dyDescent="0.2">
      <c r="A76" s="33"/>
      <c r="B76" s="34"/>
      <c r="C76" s="35" t="s">
        <v>7</v>
      </c>
      <c r="D76" s="34" t="s">
        <v>181</v>
      </c>
      <c r="E76" s="36">
        <v>0.2006</v>
      </c>
      <c r="F76" s="37"/>
      <c r="G76" s="37"/>
    </row>
    <row r="77" spans="1:7" hidden="1" outlineLevel="3" x14ac:dyDescent="0.2">
      <c r="A77" s="33"/>
      <c r="B77" s="34"/>
      <c r="C77" s="35" t="s">
        <v>37</v>
      </c>
      <c r="D77" s="34" t="s">
        <v>181</v>
      </c>
      <c r="E77" s="36">
        <v>0.2631</v>
      </c>
      <c r="F77" s="37"/>
      <c r="G77" s="37"/>
    </row>
    <row r="78" spans="1:7" hidden="1" outlineLevel="3" x14ac:dyDescent="0.2">
      <c r="A78" s="33"/>
      <c r="B78" s="34"/>
      <c r="C78" s="35" t="s">
        <v>41</v>
      </c>
      <c r="D78" s="34" t="s">
        <v>181</v>
      </c>
      <c r="E78" s="36">
        <v>1.0664399999999999E-2</v>
      </c>
      <c r="F78" s="37"/>
      <c r="G78" s="37"/>
    </row>
    <row r="79" spans="1:7" hidden="1" outlineLevel="3" x14ac:dyDescent="0.2">
      <c r="A79" s="33"/>
      <c r="B79" s="34"/>
      <c r="C79" s="35" t="s">
        <v>51</v>
      </c>
      <c r="D79" s="34" t="s">
        <v>181</v>
      </c>
      <c r="E79" s="36">
        <v>0.87739999999999996</v>
      </c>
      <c r="F79" s="37"/>
      <c r="G79" s="37"/>
    </row>
    <row r="80" spans="1:7" hidden="1" outlineLevel="3" x14ac:dyDescent="0.2">
      <c r="A80" s="33"/>
      <c r="B80" s="34"/>
      <c r="C80" s="35" t="s">
        <v>55</v>
      </c>
      <c r="D80" s="34" t="s">
        <v>181</v>
      </c>
      <c r="E80" s="36">
        <v>2.1580000000000002E-3</v>
      </c>
      <c r="F80" s="37"/>
      <c r="G80" s="37"/>
    </row>
    <row r="81" spans="1:7" hidden="1" outlineLevel="3" x14ac:dyDescent="0.2">
      <c r="A81" s="33"/>
      <c r="B81" s="34"/>
      <c r="C81" s="35" t="s">
        <v>65</v>
      </c>
      <c r="D81" s="34" t="s">
        <v>181</v>
      </c>
      <c r="E81" s="36">
        <v>5.0000000000000001E-3</v>
      </c>
      <c r="F81" s="37"/>
      <c r="G81" s="37"/>
    </row>
    <row r="82" spans="1:7" hidden="1" outlineLevel="3" x14ac:dyDescent="0.2">
      <c r="A82" s="33"/>
      <c r="B82" s="34"/>
      <c r="C82" s="35" t="s">
        <v>69</v>
      </c>
      <c r="D82" s="34" t="s">
        <v>181</v>
      </c>
      <c r="E82" s="36">
        <v>0.14549999999999999</v>
      </c>
      <c r="F82" s="37"/>
      <c r="G82" s="37"/>
    </row>
    <row r="83" spans="1:7" hidden="1" outlineLevel="3" x14ac:dyDescent="0.2">
      <c r="A83" s="33"/>
      <c r="B83" s="34"/>
      <c r="C83" s="35" t="s">
        <v>73</v>
      </c>
      <c r="D83" s="34" t="s">
        <v>181</v>
      </c>
      <c r="E83" s="36">
        <v>3.5550000000000002</v>
      </c>
      <c r="F83" s="37"/>
      <c r="G83" s="37"/>
    </row>
    <row r="84" spans="1:7" hidden="1" outlineLevel="3" x14ac:dyDescent="0.2">
      <c r="A84" s="33"/>
      <c r="B84" s="34"/>
      <c r="C84" s="35" t="s">
        <v>75</v>
      </c>
      <c r="D84" s="34" t="s">
        <v>181</v>
      </c>
      <c r="E84" s="36">
        <v>11.9161</v>
      </c>
      <c r="F84" s="37"/>
      <c r="G84" s="37"/>
    </row>
    <row r="85" spans="1:7" hidden="1" outlineLevel="3" x14ac:dyDescent="0.2">
      <c r="A85" s="33"/>
      <c r="B85" s="34"/>
      <c r="C85" s="35" t="s">
        <v>83</v>
      </c>
      <c r="D85" s="34" t="s">
        <v>181</v>
      </c>
      <c r="E85" s="36">
        <v>60.167999999999999</v>
      </c>
      <c r="F85" s="37"/>
      <c r="G85" s="37"/>
    </row>
    <row r="86" spans="1:7" x14ac:dyDescent="0.2">
      <c r="A86" s="38"/>
      <c r="B86" s="39"/>
      <c r="C86" s="40" t="s">
        <v>670</v>
      </c>
      <c r="D86" s="41" t="s">
        <v>639</v>
      </c>
      <c r="E86" s="41"/>
      <c r="F86" s="41"/>
      <c r="G86" s="42">
        <v>1314524</v>
      </c>
    </row>
    <row r="87" spans="1:7" x14ac:dyDescent="0.2">
      <c r="A87" s="43"/>
      <c r="B87" s="44"/>
      <c r="C87" s="45"/>
      <c r="D87" s="46"/>
      <c r="E87" s="47"/>
      <c r="F87" s="48"/>
      <c r="G87" s="49"/>
    </row>
    <row r="88" spans="1:7" ht="14.25" x14ac:dyDescent="0.2">
      <c r="A88" s="22"/>
      <c r="B88" s="23"/>
      <c r="C88" s="24" t="s">
        <v>671</v>
      </c>
      <c r="D88" s="50"/>
      <c r="E88" s="50"/>
      <c r="F88" s="50"/>
      <c r="G88" s="51"/>
    </row>
    <row r="89" spans="1:7" x14ac:dyDescent="0.2">
      <c r="A89" s="52" t="s">
        <v>672</v>
      </c>
      <c r="B89" s="53"/>
      <c r="C89" s="53"/>
      <c r="D89" s="53"/>
      <c r="E89" s="53"/>
      <c r="F89" s="53"/>
      <c r="G89" s="54"/>
    </row>
    <row r="90" spans="1:7" s="32" customFormat="1" ht="25.5" outlineLevel="1" x14ac:dyDescent="0.2">
      <c r="A90" s="27" t="s">
        <v>3</v>
      </c>
      <c r="B90" s="28" t="s">
        <v>673</v>
      </c>
      <c r="C90" s="29" t="s">
        <v>435</v>
      </c>
      <c r="D90" s="28" t="s">
        <v>185</v>
      </c>
      <c r="E90" s="30">
        <v>61.045450000000002</v>
      </c>
      <c r="F90" s="31">
        <v>5290</v>
      </c>
      <c r="G90" s="55">
        <v>322930.43</v>
      </c>
    </row>
    <row r="91" spans="1:7" hidden="1" outlineLevel="2" x14ac:dyDescent="0.2">
      <c r="A91" s="56"/>
      <c r="B91" s="57"/>
      <c r="C91" s="58" t="s">
        <v>186</v>
      </c>
      <c r="D91" s="59" t="s">
        <v>181</v>
      </c>
      <c r="E91" s="60">
        <v>61.045450000000002</v>
      </c>
      <c r="F91" s="60">
        <v>2358</v>
      </c>
      <c r="G91" s="60">
        <v>143945.17000000001</v>
      </c>
    </row>
    <row r="92" spans="1:7" hidden="1" outlineLevel="3" x14ac:dyDescent="0.2">
      <c r="A92" s="33"/>
      <c r="B92" s="34"/>
      <c r="C92" s="35" t="s">
        <v>648</v>
      </c>
      <c r="D92" s="34"/>
      <c r="E92" s="36"/>
      <c r="F92" s="37"/>
      <c r="G92" s="37"/>
    </row>
    <row r="93" spans="1:7" hidden="1" outlineLevel="3" x14ac:dyDescent="0.2">
      <c r="A93" s="33"/>
      <c r="B93" s="34"/>
      <c r="C93" s="35" t="s">
        <v>51</v>
      </c>
      <c r="D93" s="34" t="s">
        <v>185</v>
      </c>
      <c r="E93" s="36">
        <v>0.87744999999999995</v>
      </c>
      <c r="F93" s="37">
        <v>5290</v>
      </c>
      <c r="G93" s="37">
        <v>4641.71</v>
      </c>
    </row>
    <row r="94" spans="1:7" hidden="1" outlineLevel="3" x14ac:dyDescent="0.2">
      <c r="A94" s="33"/>
      <c r="B94" s="34"/>
      <c r="C94" s="35" t="s">
        <v>83</v>
      </c>
      <c r="D94" s="34" t="s">
        <v>185</v>
      </c>
      <c r="E94" s="36">
        <v>60.167999999999999</v>
      </c>
      <c r="F94" s="37">
        <v>5290</v>
      </c>
      <c r="G94" s="37">
        <v>318288.71999999997</v>
      </c>
    </row>
    <row r="95" spans="1:7" x14ac:dyDescent="0.2">
      <c r="A95" s="61" t="s">
        <v>674</v>
      </c>
      <c r="B95" s="62"/>
      <c r="C95" s="62"/>
      <c r="D95" s="62"/>
      <c r="E95" s="62"/>
      <c r="F95" s="62"/>
      <c r="G95" s="63"/>
    </row>
    <row r="96" spans="1:7" s="32" customFormat="1" ht="22.5" outlineLevel="1" x14ac:dyDescent="0.2">
      <c r="A96" s="27" t="s">
        <v>5</v>
      </c>
      <c r="B96" s="28" t="s">
        <v>675</v>
      </c>
      <c r="C96" s="29" t="s">
        <v>532</v>
      </c>
      <c r="D96" s="28" t="s">
        <v>185</v>
      </c>
      <c r="E96" s="30">
        <v>13.4568239</v>
      </c>
      <c r="F96" s="31">
        <v>5614</v>
      </c>
      <c r="G96" s="64">
        <v>75546.61</v>
      </c>
    </row>
    <row r="97" spans="1:7" hidden="1" outlineLevel="2" x14ac:dyDescent="0.2">
      <c r="A97" s="56"/>
      <c r="B97" s="57"/>
      <c r="C97" s="58" t="s">
        <v>186</v>
      </c>
      <c r="D97" s="59" t="s">
        <v>181</v>
      </c>
      <c r="E97" s="60">
        <v>13.4568239</v>
      </c>
      <c r="F97" s="60">
        <v>1974</v>
      </c>
      <c r="G97" s="60">
        <v>26563.77</v>
      </c>
    </row>
    <row r="98" spans="1:7" hidden="1" outlineLevel="3" x14ac:dyDescent="0.2">
      <c r="A98" s="33"/>
      <c r="B98" s="34"/>
      <c r="C98" s="35" t="s">
        <v>648</v>
      </c>
      <c r="D98" s="34"/>
      <c r="E98" s="36"/>
      <c r="F98" s="37"/>
      <c r="G98" s="37"/>
    </row>
    <row r="99" spans="1:7" hidden="1" outlineLevel="3" x14ac:dyDescent="0.2">
      <c r="A99" s="33"/>
      <c r="B99" s="34"/>
      <c r="C99" s="35" t="s">
        <v>73</v>
      </c>
      <c r="D99" s="34" t="s">
        <v>185</v>
      </c>
      <c r="E99" s="36">
        <v>2.8203749999999999</v>
      </c>
      <c r="F99" s="37">
        <v>5614</v>
      </c>
      <c r="G99" s="37">
        <v>15833.59</v>
      </c>
    </row>
    <row r="100" spans="1:7" hidden="1" outlineLevel="3" x14ac:dyDescent="0.2">
      <c r="A100" s="33"/>
      <c r="B100" s="34"/>
      <c r="C100" s="35" t="s">
        <v>75</v>
      </c>
      <c r="D100" s="34" t="s">
        <v>185</v>
      </c>
      <c r="E100" s="36">
        <v>10.6364489</v>
      </c>
      <c r="F100" s="37">
        <v>5614</v>
      </c>
      <c r="G100" s="37">
        <v>59713.02</v>
      </c>
    </row>
    <row r="101" spans="1:7" x14ac:dyDescent="0.2">
      <c r="A101" s="65" t="s">
        <v>676</v>
      </c>
      <c r="B101" s="66"/>
      <c r="C101" s="66"/>
      <c r="D101" s="66"/>
      <c r="E101" s="66"/>
      <c r="F101" s="66"/>
      <c r="G101" s="67"/>
    </row>
    <row r="102" spans="1:7" s="32" customFormat="1" ht="22.5" outlineLevel="1" x14ac:dyDescent="0.2">
      <c r="A102" s="27" t="s">
        <v>7</v>
      </c>
      <c r="B102" s="28" t="s">
        <v>677</v>
      </c>
      <c r="C102" s="29" t="s">
        <v>184</v>
      </c>
      <c r="D102" s="28" t="s">
        <v>185</v>
      </c>
      <c r="E102" s="30">
        <v>1.2158949999999999</v>
      </c>
      <c r="F102" s="31">
        <v>12340</v>
      </c>
      <c r="G102" s="68">
        <v>15004.14</v>
      </c>
    </row>
    <row r="103" spans="1:7" hidden="1" outlineLevel="2" x14ac:dyDescent="0.2">
      <c r="A103" s="56"/>
      <c r="B103" s="57"/>
      <c r="C103" s="58" t="s">
        <v>186</v>
      </c>
      <c r="D103" s="59" t="s">
        <v>181</v>
      </c>
      <c r="E103" s="60">
        <v>1.2158949999999999</v>
      </c>
      <c r="F103" s="60">
        <v>4025</v>
      </c>
      <c r="G103" s="60">
        <v>4893.9799999999996</v>
      </c>
    </row>
    <row r="104" spans="1:7" hidden="1" outlineLevel="3" x14ac:dyDescent="0.2">
      <c r="A104" s="33"/>
      <c r="B104" s="34"/>
      <c r="C104" s="35" t="s">
        <v>3</v>
      </c>
      <c r="D104" s="34" t="s">
        <v>185</v>
      </c>
      <c r="E104" s="36">
        <v>1.2158949999999999</v>
      </c>
      <c r="F104" s="37">
        <v>12340</v>
      </c>
      <c r="G104" s="37">
        <v>15004.14</v>
      </c>
    </row>
    <row r="105" spans="1:7" s="32" customFormat="1" ht="22.5" outlineLevel="1" collapsed="1" x14ac:dyDescent="0.2">
      <c r="A105" s="27" t="s">
        <v>9</v>
      </c>
      <c r="B105" s="28" t="s">
        <v>678</v>
      </c>
      <c r="C105" s="29" t="s">
        <v>469</v>
      </c>
      <c r="D105" s="28" t="s">
        <v>185</v>
      </c>
      <c r="E105" s="30">
        <v>1.0765785000000001</v>
      </c>
      <c r="F105" s="31">
        <v>7505</v>
      </c>
      <c r="G105" s="68">
        <v>8079.72</v>
      </c>
    </row>
    <row r="106" spans="1:7" hidden="1" outlineLevel="2" x14ac:dyDescent="0.2">
      <c r="A106" s="56"/>
      <c r="B106" s="57"/>
      <c r="C106" s="58" t="s">
        <v>186</v>
      </c>
      <c r="D106" s="59" t="s">
        <v>181</v>
      </c>
      <c r="E106" s="60">
        <v>1.0765785029999999</v>
      </c>
      <c r="F106" s="60">
        <v>3368</v>
      </c>
      <c r="G106" s="60">
        <v>3625.92</v>
      </c>
    </row>
    <row r="107" spans="1:7" hidden="1" outlineLevel="3" x14ac:dyDescent="0.2">
      <c r="A107" s="33"/>
      <c r="B107" s="34"/>
      <c r="C107" s="35" t="s">
        <v>648</v>
      </c>
      <c r="D107" s="34"/>
      <c r="E107" s="36"/>
      <c r="F107" s="37"/>
      <c r="G107" s="37"/>
    </row>
    <row r="108" spans="1:7" hidden="1" outlineLevel="3" x14ac:dyDescent="0.2">
      <c r="A108" s="33"/>
      <c r="B108" s="34"/>
      <c r="C108" s="35" t="s">
        <v>55</v>
      </c>
      <c r="D108" s="34" t="s">
        <v>185</v>
      </c>
      <c r="E108" s="36">
        <v>1.0755000000000001E-3</v>
      </c>
      <c r="F108" s="37">
        <v>7505</v>
      </c>
      <c r="G108" s="37">
        <v>8.07</v>
      </c>
    </row>
    <row r="109" spans="1:7" hidden="1" outlineLevel="3" x14ac:dyDescent="0.2">
      <c r="A109" s="33"/>
      <c r="B109" s="34"/>
      <c r="C109" s="35" t="s">
        <v>69</v>
      </c>
      <c r="D109" s="34" t="s">
        <v>185</v>
      </c>
      <c r="E109" s="36">
        <v>7.2703000000000004E-2</v>
      </c>
      <c r="F109" s="37">
        <v>7505</v>
      </c>
      <c r="G109" s="37">
        <v>545.64</v>
      </c>
    </row>
    <row r="110" spans="1:7" hidden="1" outlineLevel="3" x14ac:dyDescent="0.2">
      <c r="A110" s="33"/>
      <c r="B110" s="34"/>
      <c r="C110" s="35" t="s">
        <v>73</v>
      </c>
      <c r="D110" s="34" t="s">
        <v>185</v>
      </c>
      <c r="E110" s="36">
        <v>0.36664875000000002</v>
      </c>
      <c r="F110" s="37">
        <v>7505</v>
      </c>
      <c r="G110" s="37">
        <v>2751.7</v>
      </c>
    </row>
    <row r="111" spans="1:7" hidden="1" outlineLevel="3" x14ac:dyDescent="0.2">
      <c r="A111" s="33"/>
      <c r="B111" s="34"/>
      <c r="C111" s="35" t="s">
        <v>75</v>
      </c>
      <c r="D111" s="34" t="s">
        <v>185</v>
      </c>
      <c r="E111" s="36">
        <v>0.63615124999999995</v>
      </c>
      <c r="F111" s="37">
        <v>7505</v>
      </c>
      <c r="G111" s="37">
        <v>4774.32</v>
      </c>
    </row>
    <row r="112" spans="1:7" s="32" customFormat="1" ht="22.5" outlineLevel="1" collapsed="1" x14ac:dyDescent="0.2">
      <c r="A112" s="27" t="s">
        <v>11</v>
      </c>
      <c r="B112" s="28" t="s">
        <v>679</v>
      </c>
      <c r="C112" s="29" t="s">
        <v>206</v>
      </c>
      <c r="D112" s="28" t="s">
        <v>185</v>
      </c>
      <c r="E112" s="30">
        <v>1.40688564</v>
      </c>
      <c r="F112" s="31">
        <v>4716</v>
      </c>
      <c r="G112" s="68">
        <v>6634.87</v>
      </c>
    </row>
    <row r="113" spans="1:7" hidden="1" outlineLevel="2" x14ac:dyDescent="0.2">
      <c r="A113" s="56"/>
      <c r="B113" s="57"/>
      <c r="C113" s="58" t="s">
        <v>186</v>
      </c>
      <c r="D113" s="59" t="s">
        <v>181</v>
      </c>
      <c r="E113" s="60">
        <v>1.4068856430000001</v>
      </c>
      <c r="F113" s="60">
        <v>2358</v>
      </c>
      <c r="G113" s="60">
        <v>3317.44</v>
      </c>
    </row>
    <row r="114" spans="1:7" hidden="1" outlineLevel="3" x14ac:dyDescent="0.2">
      <c r="A114" s="33"/>
      <c r="B114" s="34"/>
      <c r="C114" s="35" t="s">
        <v>648</v>
      </c>
      <c r="D114" s="34"/>
      <c r="E114" s="36"/>
      <c r="F114" s="37"/>
      <c r="G114" s="37"/>
    </row>
    <row r="115" spans="1:7" hidden="1" outlineLevel="3" x14ac:dyDescent="0.2">
      <c r="A115" s="33"/>
      <c r="B115" s="34"/>
      <c r="C115" s="35" t="s">
        <v>7</v>
      </c>
      <c r="D115" s="34" t="s">
        <v>185</v>
      </c>
      <c r="E115" s="36">
        <v>0.20055999999999999</v>
      </c>
      <c r="F115" s="37">
        <v>4716</v>
      </c>
      <c r="G115" s="37">
        <v>945.84</v>
      </c>
    </row>
    <row r="116" spans="1:7" hidden="1" outlineLevel="3" x14ac:dyDescent="0.2">
      <c r="A116" s="33"/>
      <c r="B116" s="34"/>
      <c r="C116" s="35" t="s">
        <v>37</v>
      </c>
      <c r="D116" s="34" t="s">
        <v>185</v>
      </c>
      <c r="E116" s="36">
        <v>0.112815</v>
      </c>
      <c r="F116" s="37">
        <v>4716</v>
      </c>
      <c r="G116" s="37">
        <v>532.04</v>
      </c>
    </row>
    <row r="117" spans="1:7" hidden="1" outlineLevel="3" x14ac:dyDescent="0.2">
      <c r="A117" s="33"/>
      <c r="B117" s="34"/>
      <c r="C117" s="35" t="s">
        <v>41</v>
      </c>
      <c r="D117" s="34" t="s">
        <v>185</v>
      </c>
      <c r="E117" s="36">
        <v>1.066464E-2</v>
      </c>
      <c r="F117" s="37">
        <v>4716</v>
      </c>
      <c r="G117" s="37">
        <v>50.29</v>
      </c>
    </row>
    <row r="118" spans="1:7" hidden="1" outlineLevel="3" x14ac:dyDescent="0.2">
      <c r="A118" s="33"/>
      <c r="B118" s="34"/>
      <c r="C118" s="35" t="s">
        <v>55</v>
      </c>
      <c r="D118" s="34" t="s">
        <v>185</v>
      </c>
      <c r="E118" s="36">
        <v>1.0755000000000001E-3</v>
      </c>
      <c r="F118" s="37">
        <v>4716</v>
      </c>
      <c r="G118" s="37">
        <v>5.07</v>
      </c>
    </row>
    <row r="119" spans="1:7" hidden="1" outlineLevel="3" x14ac:dyDescent="0.2">
      <c r="A119" s="33"/>
      <c r="B119" s="34"/>
      <c r="C119" s="35" t="s">
        <v>65</v>
      </c>
      <c r="D119" s="34" t="s">
        <v>185</v>
      </c>
      <c r="E119" s="36">
        <v>6.2674999999999996E-3</v>
      </c>
      <c r="F119" s="37">
        <v>4716</v>
      </c>
      <c r="G119" s="37">
        <v>29.56</v>
      </c>
    </row>
    <row r="120" spans="1:7" hidden="1" outlineLevel="3" x14ac:dyDescent="0.2">
      <c r="A120" s="33"/>
      <c r="B120" s="34"/>
      <c r="C120" s="35" t="s">
        <v>69</v>
      </c>
      <c r="D120" s="34" t="s">
        <v>185</v>
      </c>
      <c r="E120" s="36">
        <v>7.2703000000000004E-2</v>
      </c>
      <c r="F120" s="37">
        <v>4716</v>
      </c>
      <c r="G120" s="37">
        <v>342.87</v>
      </c>
    </row>
    <row r="121" spans="1:7" hidden="1" outlineLevel="3" x14ac:dyDescent="0.2">
      <c r="A121" s="33"/>
      <c r="B121" s="34"/>
      <c r="C121" s="35" t="s">
        <v>73</v>
      </c>
      <c r="D121" s="34" t="s">
        <v>185</v>
      </c>
      <c r="E121" s="36">
        <v>0.36664875000000002</v>
      </c>
      <c r="F121" s="37">
        <v>4716</v>
      </c>
      <c r="G121" s="37">
        <v>1729.12</v>
      </c>
    </row>
    <row r="122" spans="1:7" hidden="1" outlineLevel="3" x14ac:dyDescent="0.2">
      <c r="A122" s="33"/>
      <c r="B122" s="34"/>
      <c r="C122" s="35" t="s">
        <v>75</v>
      </c>
      <c r="D122" s="34" t="s">
        <v>185</v>
      </c>
      <c r="E122" s="36">
        <v>0.63615124999999995</v>
      </c>
      <c r="F122" s="37">
        <v>4716</v>
      </c>
      <c r="G122" s="37">
        <v>3000.09</v>
      </c>
    </row>
    <row r="123" spans="1:7" s="32" customFormat="1" ht="25.5" outlineLevel="1" collapsed="1" x14ac:dyDescent="0.2">
      <c r="A123" s="27" t="s">
        <v>13</v>
      </c>
      <c r="B123" s="28" t="s">
        <v>680</v>
      </c>
      <c r="C123" s="29" t="s">
        <v>302</v>
      </c>
      <c r="D123" s="28" t="s">
        <v>185</v>
      </c>
      <c r="E123" s="30">
        <v>0.15042</v>
      </c>
      <c r="F123" s="31">
        <v>7999</v>
      </c>
      <c r="G123" s="68">
        <v>1203.21</v>
      </c>
    </row>
    <row r="124" spans="1:7" hidden="1" outlineLevel="2" x14ac:dyDescent="0.2">
      <c r="A124" s="56"/>
      <c r="B124" s="57"/>
      <c r="C124" s="58" t="s">
        <v>186</v>
      </c>
      <c r="D124" s="59" t="s">
        <v>181</v>
      </c>
      <c r="E124" s="60">
        <v>0.15042</v>
      </c>
      <c r="F124" s="60">
        <v>3368</v>
      </c>
      <c r="G124" s="60">
        <v>506.61</v>
      </c>
    </row>
    <row r="125" spans="1:7" hidden="1" outlineLevel="3" x14ac:dyDescent="0.2">
      <c r="A125" s="33"/>
      <c r="B125" s="34"/>
      <c r="C125" s="35" t="s">
        <v>37</v>
      </c>
      <c r="D125" s="34" t="s">
        <v>185</v>
      </c>
      <c r="E125" s="36">
        <v>0.15042</v>
      </c>
      <c r="F125" s="37">
        <v>7999</v>
      </c>
      <c r="G125" s="37">
        <v>1203.21</v>
      </c>
    </row>
    <row r="126" spans="1:7" s="32" customFormat="1" ht="22.5" outlineLevel="1" collapsed="1" x14ac:dyDescent="0.2">
      <c r="A126" s="27" t="s">
        <v>15</v>
      </c>
      <c r="B126" s="28" t="s">
        <v>681</v>
      </c>
      <c r="C126" s="29" t="s">
        <v>308</v>
      </c>
      <c r="D126" s="28" t="s">
        <v>185</v>
      </c>
      <c r="E126" s="30">
        <v>1.5129745000000001</v>
      </c>
      <c r="F126" s="31">
        <v>224</v>
      </c>
      <c r="G126" s="68">
        <v>338.91</v>
      </c>
    </row>
    <row r="127" spans="1:7" hidden="1" outlineLevel="3" x14ac:dyDescent="0.2">
      <c r="A127" s="33"/>
      <c r="B127" s="34"/>
      <c r="C127" s="35" t="s">
        <v>648</v>
      </c>
      <c r="D127" s="34"/>
      <c r="E127" s="36"/>
      <c r="F127" s="37"/>
      <c r="G127" s="37"/>
    </row>
    <row r="128" spans="1:7" hidden="1" outlineLevel="3" x14ac:dyDescent="0.2">
      <c r="A128" s="33"/>
      <c r="B128" s="34"/>
      <c r="C128" s="35" t="s">
        <v>37</v>
      </c>
      <c r="D128" s="34" t="s">
        <v>185</v>
      </c>
      <c r="E128" s="36">
        <v>0.86491499999999999</v>
      </c>
      <c r="F128" s="37">
        <v>224</v>
      </c>
      <c r="G128" s="37">
        <v>193.74</v>
      </c>
    </row>
    <row r="129" spans="1:7" hidden="1" outlineLevel="3" x14ac:dyDescent="0.2">
      <c r="A129" s="33"/>
      <c r="B129" s="34"/>
      <c r="C129" s="35" t="s">
        <v>48</v>
      </c>
      <c r="D129" s="34" t="s">
        <v>185</v>
      </c>
      <c r="E129" s="36">
        <v>0.32590999999999998</v>
      </c>
      <c r="F129" s="37">
        <v>224</v>
      </c>
      <c r="G129" s="37">
        <v>73</v>
      </c>
    </row>
    <row r="130" spans="1:7" hidden="1" outlineLevel="3" x14ac:dyDescent="0.2">
      <c r="A130" s="33"/>
      <c r="B130" s="34"/>
      <c r="C130" s="35" t="s">
        <v>69</v>
      </c>
      <c r="D130" s="34" t="s">
        <v>185</v>
      </c>
      <c r="E130" s="36">
        <v>0.32214949999999998</v>
      </c>
      <c r="F130" s="37">
        <v>224</v>
      </c>
      <c r="G130" s="37">
        <v>72.16</v>
      </c>
    </row>
    <row r="131" spans="1:7" s="32" customFormat="1" ht="22.5" outlineLevel="1" collapsed="1" x14ac:dyDescent="0.2">
      <c r="A131" s="27" t="s">
        <v>17</v>
      </c>
      <c r="B131" s="28" t="s">
        <v>682</v>
      </c>
      <c r="C131" s="29" t="s">
        <v>535</v>
      </c>
      <c r="D131" s="28" t="s">
        <v>185</v>
      </c>
      <c r="E131" s="30">
        <v>13.4568239</v>
      </c>
      <c r="F131" s="31">
        <v>24</v>
      </c>
      <c r="G131" s="68">
        <v>322.95999999999998</v>
      </c>
    </row>
    <row r="132" spans="1:7" hidden="1" outlineLevel="3" x14ac:dyDescent="0.2">
      <c r="A132" s="33"/>
      <c r="B132" s="34"/>
      <c r="C132" s="35" t="s">
        <v>648</v>
      </c>
      <c r="D132" s="34"/>
      <c r="E132" s="36"/>
      <c r="F132" s="37"/>
      <c r="G132" s="37"/>
    </row>
    <row r="133" spans="1:7" hidden="1" outlineLevel="3" x14ac:dyDescent="0.2">
      <c r="A133" s="33"/>
      <c r="B133" s="34"/>
      <c r="C133" s="35" t="s">
        <v>73</v>
      </c>
      <c r="D133" s="34" t="s">
        <v>185</v>
      </c>
      <c r="E133" s="36">
        <v>2.8203749999999999</v>
      </c>
      <c r="F133" s="37">
        <v>24</v>
      </c>
      <c r="G133" s="37">
        <v>67.69</v>
      </c>
    </row>
    <row r="134" spans="1:7" hidden="1" outlineLevel="3" x14ac:dyDescent="0.2">
      <c r="A134" s="33"/>
      <c r="B134" s="34"/>
      <c r="C134" s="35" t="s">
        <v>75</v>
      </c>
      <c r="D134" s="34" t="s">
        <v>185</v>
      </c>
      <c r="E134" s="36">
        <v>10.6364489</v>
      </c>
      <c r="F134" s="37">
        <v>24</v>
      </c>
      <c r="G134" s="37">
        <v>255.27</v>
      </c>
    </row>
    <row r="135" spans="1:7" s="32" customFormat="1" ht="22.5" outlineLevel="1" collapsed="1" x14ac:dyDescent="0.2">
      <c r="A135" s="27" t="s">
        <v>19</v>
      </c>
      <c r="B135" s="28" t="s">
        <v>683</v>
      </c>
      <c r="C135" s="29" t="s">
        <v>305</v>
      </c>
      <c r="D135" s="28" t="s">
        <v>185</v>
      </c>
      <c r="E135" s="30">
        <v>1.9930650000000001</v>
      </c>
      <c r="F135" s="31">
        <v>52</v>
      </c>
      <c r="G135" s="68">
        <v>103.64</v>
      </c>
    </row>
    <row r="136" spans="1:7" hidden="1" outlineLevel="3" x14ac:dyDescent="0.2">
      <c r="A136" s="33"/>
      <c r="B136" s="34"/>
      <c r="C136" s="35" t="s">
        <v>37</v>
      </c>
      <c r="D136" s="34" t="s">
        <v>185</v>
      </c>
      <c r="E136" s="36">
        <v>1.9930650000000001</v>
      </c>
      <c r="F136" s="37">
        <v>52</v>
      </c>
      <c r="G136" s="37">
        <v>103.64</v>
      </c>
    </row>
    <row r="137" spans="1:7" s="32" customFormat="1" ht="22.5" outlineLevel="1" collapsed="1" x14ac:dyDescent="0.2">
      <c r="A137" s="27" t="s">
        <v>21</v>
      </c>
      <c r="B137" s="28" t="s">
        <v>684</v>
      </c>
      <c r="C137" s="29" t="s">
        <v>372</v>
      </c>
      <c r="D137" s="28" t="s">
        <v>185</v>
      </c>
      <c r="E137" s="30">
        <v>0.40111999999999998</v>
      </c>
      <c r="F137" s="31">
        <v>33</v>
      </c>
      <c r="G137" s="68">
        <v>13.24</v>
      </c>
    </row>
    <row r="138" spans="1:7" hidden="1" outlineLevel="3" x14ac:dyDescent="0.2">
      <c r="A138" s="33"/>
      <c r="B138" s="34"/>
      <c r="C138" s="35" t="s">
        <v>45</v>
      </c>
      <c r="D138" s="34" t="s">
        <v>185</v>
      </c>
      <c r="E138" s="36">
        <v>0.40111999999999998</v>
      </c>
      <c r="F138" s="37">
        <v>33</v>
      </c>
      <c r="G138" s="37">
        <v>13.24</v>
      </c>
    </row>
    <row r="139" spans="1:7" s="32" customFormat="1" ht="22.5" outlineLevel="1" collapsed="1" x14ac:dyDescent="0.2">
      <c r="A139" s="27" t="s">
        <v>23</v>
      </c>
      <c r="B139" s="28" t="s">
        <v>685</v>
      </c>
      <c r="C139" s="29" t="s">
        <v>192</v>
      </c>
      <c r="D139" s="28" t="s">
        <v>185</v>
      </c>
      <c r="E139" s="30">
        <v>0.67769975999999998</v>
      </c>
      <c r="F139" s="31">
        <v>19</v>
      </c>
      <c r="G139" s="68">
        <v>12.88</v>
      </c>
    </row>
    <row r="140" spans="1:7" hidden="1" outlineLevel="3" x14ac:dyDescent="0.2">
      <c r="A140" s="33"/>
      <c r="B140" s="34"/>
      <c r="C140" s="35" t="s">
        <v>648</v>
      </c>
      <c r="D140" s="34"/>
      <c r="E140" s="36"/>
      <c r="F140" s="37"/>
      <c r="G140" s="37"/>
    </row>
    <row r="141" spans="1:7" hidden="1" outlineLevel="3" x14ac:dyDescent="0.2">
      <c r="A141" s="33"/>
      <c r="B141" s="34"/>
      <c r="C141" s="35" t="s">
        <v>3</v>
      </c>
      <c r="D141" s="34" t="s">
        <v>185</v>
      </c>
      <c r="E141" s="36">
        <v>0.27577000000000002</v>
      </c>
      <c r="F141" s="37">
        <v>19</v>
      </c>
      <c r="G141" s="37">
        <v>5.24</v>
      </c>
    </row>
    <row r="142" spans="1:7" hidden="1" outlineLevel="3" x14ac:dyDescent="0.2">
      <c r="A142" s="33"/>
      <c r="B142" s="34"/>
      <c r="C142" s="35" t="s">
        <v>55</v>
      </c>
      <c r="D142" s="34" t="s">
        <v>185</v>
      </c>
      <c r="E142" s="36">
        <v>7.2026099999999999E-3</v>
      </c>
      <c r="F142" s="37">
        <v>19</v>
      </c>
      <c r="G142" s="37">
        <v>0.14000000000000001</v>
      </c>
    </row>
    <row r="143" spans="1:7" hidden="1" outlineLevel="3" x14ac:dyDescent="0.2">
      <c r="A143" s="33"/>
      <c r="B143" s="34"/>
      <c r="C143" s="35" t="s">
        <v>69</v>
      </c>
      <c r="D143" s="34" t="s">
        <v>185</v>
      </c>
      <c r="E143" s="36">
        <v>0.1541805</v>
      </c>
      <c r="F143" s="37">
        <v>19</v>
      </c>
      <c r="G143" s="37">
        <v>2.93</v>
      </c>
    </row>
    <row r="144" spans="1:7" hidden="1" outlineLevel="3" x14ac:dyDescent="0.2">
      <c r="A144" s="33"/>
      <c r="B144" s="34"/>
      <c r="C144" s="35" t="s">
        <v>85</v>
      </c>
      <c r="D144" s="34" t="s">
        <v>185</v>
      </c>
      <c r="E144" s="36">
        <v>6.1922900000000003E-2</v>
      </c>
      <c r="F144" s="37">
        <v>19</v>
      </c>
      <c r="G144" s="37">
        <v>1.18</v>
      </c>
    </row>
    <row r="145" spans="1:7" hidden="1" outlineLevel="3" x14ac:dyDescent="0.2">
      <c r="A145" s="33"/>
      <c r="B145" s="34"/>
      <c r="C145" s="35" t="s">
        <v>87</v>
      </c>
      <c r="D145" s="34" t="s">
        <v>185</v>
      </c>
      <c r="E145" s="36">
        <v>0.17862375</v>
      </c>
      <c r="F145" s="37">
        <v>19</v>
      </c>
      <c r="G145" s="37">
        <v>3.39</v>
      </c>
    </row>
    <row r="146" spans="1:7" s="32" customFormat="1" ht="22.5" outlineLevel="1" collapsed="1" x14ac:dyDescent="0.2">
      <c r="A146" s="27" t="s">
        <v>25</v>
      </c>
      <c r="B146" s="28" t="s">
        <v>686</v>
      </c>
      <c r="C146" s="29" t="s">
        <v>349</v>
      </c>
      <c r="D146" s="28" t="s">
        <v>185</v>
      </c>
      <c r="E146" s="30">
        <v>1.0819199999999999E-2</v>
      </c>
      <c r="F146" s="31">
        <v>937</v>
      </c>
      <c r="G146" s="68">
        <v>10.14</v>
      </c>
    </row>
    <row r="147" spans="1:7" hidden="1" outlineLevel="3" x14ac:dyDescent="0.2">
      <c r="A147" s="33"/>
      <c r="B147" s="34"/>
      <c r="C147" s="35" t="s">
        <v>41</v>
      </c>
      <c r="D147" s="34" t="s">
        <v>185</v>
      </c>
      <c r="E147" s="36">
        <v>1.0819199999999999E-2</v>
      </c>
      <c r="F147" s="37">
        <v>937</v>
      </c>
      <c r="G147" s="37">
        <v>10.14</v>
      </c>
    </row>
    <row r="148" spans="1:7" s="32" customFormat="1" ht="22.5" outlineLevel="1" collapsed="1" x14ac:dyDescent="0.2">
      <c r="A148" s="27" t="s">
        <v>27</v>
      </c>
      <c r="B148" s="28" t="s">
        <v>687</v>
      </c>
      <c r="C148" s="29" t="s">
        <v>189</v>
      </c>
      <c r="D148" s="28" t="s">
        <v>185</v>
      </c>
      <c r="E148" s="30">
        <v>0.46379500000000001</v>
      </c>
      <c r="F148" s="31">
        <v>21</v>
      </c>
      <c r="G148" s="68">
        <v>9.74</v>
      </c>
    </row>
    <row r="149" spans="1:7" hidden="1" outlineLevel="3" x14ac:dyDescent="0.2">
      <c r="A149" s="33"/>
      <c r="B149" s="34"/>
      <c r="C149" s="35" t="s">
        <v>3</v>
      </c>
      <c r="D149" s="34" t="s">
        <v>185</v>
      </c>
      <c r="E149" s="36">
        <v>0.46379500000000001</v>
      </c>
      <c r="F149" s="37">
        <v>21</v>
      </c>
      <c r="G149" s="37">
        <v>9.74</v>
      </c>
    </row>
    <row r="150" spans="1:7" s="32" customFormat="1" ht="22.5" outlineLevel="1" collapsed="1" x14ac:dyDescent="0.2">
      <c r="A150" s="27" t="s">
        <v>29</v>
      </c>
      <c r="B150" s="28" t="s">
        <v>688</v>
      </c>
      <c r="C150" s="29" t="s">
        <v>214</v>
      </c>
      <c r="D150" s="28" t="s">
        <v>185</v>
      </c>
      <c r="E150" s="30">
        <v>0.58914500000000003</v>
      </c>
      <c r="F150" s="31">
        <v>13</v>
      </c>
      <c r="G150" s="68">
        <v>7.66</v>
      </c>
    </row>
    <row r="151" spans="1:7" hidden="1" outlineLevel="3" x14ac:dyDescent="0.2">
      <c r="A151" s="33"/>
      <c r="B151" s="34"/>
      <c r="C151" s="35" t="s">
        <v>648</v>
      </c>
      <c r="D151" s="34"/>
      <c r="E151" s="36"/>
      <c r="F151" s="37"/>
      <c r="G151" s="37"/>
    </row>
    <row r="152" spans="1:7" hidden="1" outlineLevel="3" x14ac:dyDescent="0.2">
      <c r="A152" s="33"/>
      <c r="B152" s="34"/>
      <c r="C152" s="35" t="s">
        <v>9</v>
      </c>
      <c r="D152" s="34" t="s">
        <v>185</v>
      </c>
      <c r="E152" s="36">
        <v>0.16295499999999999</v>
      </c>
      <c r="F152" s="37">
        <v>13</v>
      </c>
      <c r="G152" s="37">
        <v>2.12</v>
      </c>
    </row>
    <row r="153" spans="1:7" hidden="1" outlineLevel="3" x14ac:dyDescent="0.2">
      <c r="A153" s="33"/>
      <c r="B153" s="34"/>
      <c r="C153" s="35" t="s">
        <v>21</v>
      </c>
      <c r="D153" s="34" t="s">
        <v>185</v>
      </c>
      <c r="E153" s="36">
        <v>0.16295499999999999</v>
      </c>
      <c r="F153" s="37">
        <v>13</v>
      </c>
      <c r="G153" s="37">
        <v>2.12</v>
      </c>
    </row>
    <row r="154" spans="1:7" hidden="1" outlineLevel="3" x14ac:dyDescent="0.2">
      <c r="A154" s="33"/>
      <c r="B154" s="34"/>
      <c r="C154" s="35" t="s">
        <v>25</v>
      </c>
      <c r="D154" s="34" t="s">
        <v>185</v>
      </c>
      <c r="E154" s="36">
        <v>0.16295499999999999</v>
      </c>
      <c r="F154" s="37">
        <v>13</v>
      </c>
      <c r="G154" s="37">
        <v>2.12</v>
      </c>
    </row>
    <row r="155" spans="1:7" hidden="1" outlineLevel="3" x14ac:dyDescent="0.2">
      <c r="A155" s="33"/>
      <c r="B155" s="34"/>
      <c r="C155" s="35" t="s">
        <v>48</v>
      </c>
      <c r="D155" s="34" t="s">
        <v>185</v>
      </c>
      <c r="E155" s="36">
        <v>0.10027999999999999</v>
      </c>
      <c r="F155" s="37">
        <v>13</v>
      </c>
      <c r="G155" s="37">
        <v>1.3</v>
      </c>
    </row>
    <row r="156" spans="1:7" s="32" customFormat="1" ht="22.5" outlineLevel="1" collapsed="1" x14ac:dyDescent="0.2">
      <c r="A156" s="27" t="s">
        <v>31</v>
      </c>
      <c r="B156" s="28" t="s">
        <v>689</v>
      </c>
      <c r="C156" s="29" t="s">
        <v>346</v>
      </c>
      <c r="D156" s="28" t="s">
        <v>185</v>
      </c>
      <c r="E156" s="30">
        <v>1.1128320000000001E-2</v>
      </c>
      <c r="F156" s="31">
        <v>69</v>
      </c>
      <c r="G156" s="68">
        <v>0.77</v>
      </c>
    </row>
    <row r="157" spans="1:7" hidden="1" outlineLevel="3" x14ac:dyDescent="0.2">
      <c r="A157" s="33"/>
      <c r="B157" s="34"/>
      <c r="C157" s="35" t="s">
        <v>41</v>
      </c>
      <c r="D157" s="34" t="s">
        <v>185</v>
      </c>
      <c r="E157" s="36">
        <v>1.1128320000000001E-2</v>
      </c>
      <c r="F157" s="37">
        <v>69</v>
      </c>
      <c r="G157" s="37">
        <v>0.77</v>
      </c>
    </row>
    <row r="158" spans="1:7" x14ac:dyDescent="0.2">
      <c r="A158" s="38"/>
      <c r="B158" s="39"/>
      <c r="C158" s="40" t="s">
        <v>690</v>
      </c>
      <c r="D158" s="41" t="s">
        <v>639</v>
      </c>
      <c r="E158" s="41"/>
      <c r="F158" s="41"/>
      <c r="G158" s="42">
        <v>271073</v>
      </c>
    </row>
    <row r="159" spans="1:7" x14ac:dyDescent="0.2">
      <c r="A159" s="43"/>
      <c r="B159" s="44"/>
      <c r="C159" s="45"/>
      <c r="D159" s="46"/>
      <c r="E159" s="47"/>
      <c r="F159" s="48"/>
      <c r="G159" s="49"/>
    </row>
    <row r="160" spans="1:7" ht="14.25" x14ac:dyDescent="0.2">
      <c r="A160" s="22"/>
      <c r="B160" s="23"/>
      <c r="C160" s="24" t="s">
        <v>691</v>
      </c>
      <c r="D160" s="50"/>
      <c r="E160" s="50"/>
      <c r="F160" s="50"/>
      <c r="G160" s="51"/>
    </row>
    <row r="161" spans="1:7" x14ac:dyDescent="0.2">
      <c r="A161" s="52" t="s">
        <v>692</v>
      </c>
      <c r="B161" s="53"/>
      <c r="C161" s="53"/>
      <c r="D161" s="53"/>
      <c r="E161" s="53"/>
      <c r="F161" s="53"/>
      <c r="G161" s="54"/>
    </row>
    <row r="162" spans="1:7" s="32" customFormat="1" ht="102" outlineLevel="1" x14ac:dyDescent="0.2">
      <c r="A162" s="27" t="s">
        <v>3</v>
      </c>
      <c r="B162" s="28" t="s">
        <v>693</v>
      </c>
      <c r="C162" s="29" t="s">
        <v>694</v>
      </c>
      <c r="D162" s="28" t="s">
        <v>195</v>
      </c>
      <c r="E162" s="30">
        <v>1</v>
      </c>
      <c r="F162" s="31">
        <v>438423.08</v>
      </c>
      <c r="G162" s="55">
        <v>438423.08</v>
      </c>
    </row>
    <row r="163" spans="1:7" hidden="1" outlineLevel="3" x14ac:dyDescent="0.2">
      <c r="A163" s="33"/>
      <c r="B163" s="34"/>
      <c r="C163" s="35" t="s">
        <v>11</v>
      </c>
      <c r="D163" s="34" t="s">
        <v>195</v>
      </c>
      <c r="E163" s="36">
        <v>1</v>
      </c>
      <c r="F163" s="37">
        <v>438423.08</v>
      </c>
      <c r="G163" s="37">
        <v>438423.08</v>
      </c>
    </row>
    <row r="164" spans="1:7" s="32" customFormat="1" ht="102" outlineLevel="1" collapsed="1" x14ac:dyDescent="0.2">
      <c r="A164" s="27" t="s">
        <v>5</v>
      </c>
      <c r="B164" s="28" t="s">
        <v>695</v>
      </c>
      <c r="C164" s="29" t="s">
        <v>696</v>
      </c>
      <c r="D164" s="28" t="s">
        <v>198</v>
      </c>
      <c r="E164" s="30">
        <v>1</v>
      </c>
      <c r="F164" s="31">
        <v>190441.92</v>
      </c>
      <c r="G164" s="55">
        <v>190441.92</v>
      </c>
    </row>
    <row r="165" spans="1:7" hidden="1" outlineLevel="3" x14ac:dyDescent="0.2">
      <c r="A165" s="33"/>
      <c r="B165" s="34"/>
      <c r="C165" s="35" t="s">
        <v>27</v>
      </c>
      <c r="D165" s="34" t="s">
        <v>198</v>
      </c>
      <c r="E165" s="36">
        <v>1</v>
      </c>
      <c r="F165" s="37">
        <v>190441.92</v>
      </c>
      <c r="G165" s="37">
        <v>190441.92</v>
      </c>
    </row>
    <row r="166" spans="1:7" s="32" customFormat="1" ht="102" outlineLevel="1" collapsed="1" x14ac:dyDescent="0.2">
      <c r="A166" s="27" t="s">
        <v>7</v>
      </c>
      <c r="B166" s="28" t="s">
        <v>693</v>
      </c>
      <c r="C166" s="29" t="s">
        <v>697</v>
      </c>
      <c r="D166" s="28" t="s">
        <v>195</v>
      </c>
      <c r="E166" s="30">
        <v>1</v>
      </c>
      <c r="F166" s="31">
        <v>132906.51999999999</v>
      </c>
      <c r="G166" s="55">
        <v>132906.51999999999</v>
      </c>
    </row>
    <row r="167" spans="1:7" hidden="1" outlineLevel="3" x14ac:dyDescent="0.2">
      <c r="A167" s="33"/>
      <c r="B167" s="34"/>
      <c r="C167" s="35" t="s">
        <v>17</v>
      </c>
      <c r="D167" s="34" t="s">
        <v>195</v>
      </c>
      <c r="E167" s="36">
        <v>1</v>
      </c>
      <c r="F167" s="37">
        <v>132906.51999999999</v>
      </c>
      <c r="G167" s="37">
        <v>132906.51999999999</v>
      </c>
    </row>
    <row r="168" spans="1:7" s="32" customFormat="1" ht="102" outlineLevel="1" collapsed="1" x14ac:dyDescent="0.2">
      <c r="A168" s="27" t="s">
        <v>9</v>
      </c>
      <c r="B168" s="28" t="s">
        <v>693</v>
      </c>
      <c r="C168" s="29" t="s">
        <v>698</v>
      </c>
      <c r="D168" s="28" t="s">
        <v>198</v>
      </c>
      <c r="E168" s="30">
        <v>1</v>
      </c>
      <c r="F168" s="31">
        <v>51556.13</v>
      </c>
      <c r="G168" s="55">
        <v>51556.13</v>
      </c>
    </row>
    <row r="169" spans="1:7" hidden="1" outlineLevel="3" x14ac:dyDescent="0.2">
      <c r="A169" s="33"/>
      <c r="B169" s="34"/>
      <c r="C169" s="35" t="s">
        <v>23</v>
      </c>
      <c r="D169" s="34" t="s">
        <v>198</v>
      </c>
      <c r="E169" s="36">
        <v>1</v>
      </c>
      <c r="F169" s="37">
        <v>51556.13</v>
      </c>
      <c r="G169" s="37">
        <v>51556.13</v>
      </c>
    </row>
    <row r="170" spans="1:7" s="32" customFormat="1" ht="25.5" outlineLevel="1" collapsed="1" x14ac:dyDescent="0.2">
      <c r="A170" s="27" t="s">
        <v>11</v>
      </c>
      <c r="B170" s="28" t="s">
        <v>699</v>
      </c>
      <c r="C170" s="29" t="s">
        <v>700</v>
      </c>
      <c r="D170" s="28" t="s">
        <v>583</v>
      </c>
      <c r="E170" s="30">
        <v>9.5000000000000001E-2</v>
      </c>
      <c r="F170" s="31">
        <v>480684</v>
      </c>
      <c r="G170" s="55">
        <v>45664.98</v>
      </c>
    </row>
    <row r="171" spans="1:7" hidden="1" outlineLevel="3" x14ac:dyDescent="0.2">
      <c r="A171" s="33"/>
      <c r="B171" s="34"/>
      <c r="C171" s="35" t="s">
        <v>79</v>
      </c>
      <c r="D171" s="34" t="s">
        <v>583</v>
      </c>
      <c r="E171" s="36">
        <v>9.5000000000000001E-2</v>
      </c>
      <c r="F171" s="37">
        <v>480684</v>
      </c>
      <c r="G171" s="37">
        <v>45664.98</v>
      </c>
    </row>
    <row r="172" spans="1:7" x14ac:dyDescent="0.2">
      <c r="A172" s="61" t="s">
        <v>701</v>
      </c>
      <c r="B172" s="62"/>
      <c r="C172" s="62"/>
      <c r="D172" s="62"/>
      <c r="E172" s="62"/>
      <c r="F172" s="62"/>
      <c r="G172" s="63"/>
    </row>
    <row r="173" spans="1:7" s="32" customFormat="1" ht="102" outlineLevel="1" x14ac:dyDescent="0.2">
      <c r="A173" s="27" t="s">
        <v>13</v>
      </c>
      <c r="B173" s="28" t="s">
        <v>693</v>
      </c>
      <c r="C173" s="29" t="s">
        <v>702</v>
      </c>
      <c r="D173" s="28" t="s">
        <v>195</v>
      </c>
      <c r="E173" s="30">
        <v>1</v>
      </c>
      <c r="F173" s="31">
        <v>34383.910000000003</v>
      </c>
      <c r="G173" s="64">
        <v>34383.910000000003</v>
      </c>
    </row>
    <row r="174" spans="1:7" hidden="1" outlineLevel="3" x14ac:dyDescent="0.2">
      <c r="A174" s="33"/>
      <c r="B174" s="34"/>
      <c r="C174" s="35" t="s">
        <v>13</v>
      </c>
      <c r="D174" s="34" t="s">
        <v>195</v>
      </c>
      <c r="E174" s="36">
        <v>1</v>
      </c>
      <c r="F174" s="37">
        <v>34383.910000000003</v>
      </c>
      <c r="G174" s="37">
        <v>34383.910000000003</v>
      </c>
    </row>
    <row r="175" spans="1:7" s="32" customFormat="1" ht="22.5" outlineLevel="1" collapsed="1" x14ac:dyDescent="0.2">
      <c r="A175" s="27" t="s">
        <v>15</v>
      </c>
      <c r="B175" s="28" t="s">
        <v>703</v>
      </c>
      <c r="C175" s="29" t="s">
        <v>704</v>
      </c>
      <c r="D175" s="28" t="s">
        <v>198</v>
      </c>
      <c r="E175" s="30">
        <v>1</v>
      </c>
      <c r="F175" s="31">
        <v>27537</v>
      </c>
      <c r="G175" s="64">
        <v>27537</v>
      </c>
    </row>
    <row r="176" spans="1:7" hidden="1" outlineLevel="3" x14ac:dyDescent="0.2">
      <c r="A176" s="33"/>
      <c r="B176" s="34"/>
      <c r="C176" s="35" t="s">
        <v>39</v>
      </c>
      <c r="D176" s="34" t="s">
        <v>198</v>
      </c>
      <c r="E176" s="36">
        <v>1</v>
      </c>
      <c r="F176" s="37">
        <v>27537</v>
      </c>
      <c r="G176" s="37">
        <v>27537</v>
      </c>
    </row>
    <row r="177" spans="1:7" s="32" customFormat="1" ht="102" outlineLevel="1" collapsed="1" x14ac:dyDescent="0.2">
      <c r="A177" s="27" t="s">
        <v>17</v>
      </c>
      <c r="B177" s="28" t="s">
        <v>695</v>
      </c>
      <c r="C177" s="29" t="s">
        <v>705</v>
      </c>
      <c r="D177" s="28" t="s">
        <v>195</v>
      </c>
      <c r="E177" s="30">
        <v>183</v>
      </c>
      <c r="F177" s="31">
        <v>123.81</v>
      </c>
      <c r="G177" s="64">
        <v>22657.23</v>
      </c>
    </row>
    <row r="178" spans="1:7" hidden="1" outlineLevel="3" x14ac:dyDescent="0.2">
      <c r="A178" s="33"/>
      <c r="B178" s="34"/>
      <c r="C178" s="35" t="s">
        <v>77</v>
      </c>
      <c r="D178" s="34" t="s">
        <v>195</v>
      </c>
      <c r="E178" s="36">
        <v>183</v>
      </c>
      <c r="F178" s="37">
        <v>123.81</v>
      </c>
      <c r="G178" s="37">
        <v>22657.23</v>
      </c>
    </row>
    <row r="179" spans="1:7" s="32" customFormat="1" ht="102" outlineLevel="1" collapsed="1" x14ac:dyDescent="0.2">
      <c r="A179" s="27" t="s">
        <v>19</v>
      </c>
      <c r="B179" s="28" t="s">
        <v>695</v>
      </c>
      <c r="C179" s="29" t="s">
        <v>706</v>
      </c>
      <c r="D179" s="28" t="s">
        <v>195</v>
      </c>
      <c r="E179" s="30">
        <v>1</v>
      </c>
      <c r="F179" s="31">
        <v>19708.759999999998</v>
      </c>
      <c r="G179" s="64">
        <v>19708.759999999998</v>
      </c>
    </row>
    <row r="180" spans="1:7" hidden="1" outlineLevel="3" x14ac:dyDescent="0.2">
      <c r="A180" s="33"/>
      <c r="B180" s="34"/>
      <c r="C180" s="35" t="s">
        <v>31</v>
      </c>
      <c r="D180" s="34" t="s">
        <v>195</v>
      </c>
      <c r="E180" s="36">
        <v>1</v>
      </c>
      <c r="F180" s="37">
        <v>19708.759999999998</v>
      </c>
      <c r="G180" s="37">
        <v>19708.759999999998</v>
      </c>
    </row>
    <row r="181" spans="1:7" s="32" customFormat="1" ht="102" outlineLevel="1" collapsed="1" x14ac:dyDescent="0.2">
      <c r="A181" s="27" t="s">
        <v>21</v>
      </c>
      <c r="B181" s="28" t="s">
        <v>695</v>
      </c>
      <c r="C181" s="29" t="s">
        <v>707</v>
      </c>
      <c r="D181" s="28" t="s">
        <v>195</v>
      </c>
      <c r="E181" s="30">
        <v>18</v>
      </c>
      <c r="F181" s="31">
        <v>1074.71</v>
      </c>
      <c r="G181" s="64">
        <v>19344.78</v>
      </c>
    </row>
    <row r="182" spans="1:7" hidden="1" outlineLevel="3" x14ac:dyDescent="0.2">
      <c r="A182" s="33"/>
      <c r="B182" s="34"/>
      <c r="C182" s="35" t="s">
        <v>57</v>
      </c>
      <c r="D182" s="34" t="s">
        <v>195</v>
      </c>
      <c r="E182" s="36">
        <v>18</v>
      </c>
      <c r="F182" s="37">
        <v>1074.71</v>
      </c>
      <c r="G182" s="37">
        <v>19344.78</v>
      </c>
    </row>
    <row r="183" spans="1:7" s="32" customFormat="1" ht="25.5" outlineLevel="1" collapsed="1" x14ac:dyDescent="0.2">
      <c r="A183" s="27" t="s">
        <v>23</v>
      </c>
      <c r="B183" s="28" t="s">
        <v>708</v>
      </c>
      <c r="C183" s="29" t="s">
        <v>709</v>
      </c>
      <c r="D183" s="28" t="s">
        <v>462</v>
      </c>
      <c r="E183" s="30">
        <v>5</v>
      </c>
      <c r="F183" s="31">
        <v>2340</v>
      </c>
      <c r="G183" s="64">
        <v>11700</v>
      </c>
    </row>
    <row r="184" spans="1:7" hidden="1" outlineLevel="3" x14ac:dyDescent="0.2">
      <c r="A184" s="33"/>
      <c r="B184" s="34"/>
      <c r="C184" s="35" t="s">
        <v>71</v>
      </c>
      <c r="D184" s="34" t="s">
        <v>462</v>
      </c>
      <c r="E184" s="36">
        <v>5</v>
      </c>
      <c r="F184" s="37">
        <v>2340</v>
      </c>
      <c r="G184" s="37">
        <v>11700</v>
      </c>
    </row>
    <row r="185" spans="1:7" s="32" customFormat="1" ht="63.75" outlineLevel="1" collapsed="1" x14ac:dyDescent="0.2">
      <c r="A185" s="27" t="s">
        <v>25</v>
      </c>
      <c r="B185" s="28" t="s">
        <v>710</v>
      </c>
      <c r="C185" s="29" t="s">
        <v>711</v>
      </c>
      <c r="D185" s="28" t="s">
        <v>712</v>
      </c>
      <c r="E185" s="30">
        <v>1.2</v>
      </c>
      <c r="F185" s="31">
        <v>9498</v>
      </c>
      <c r="G185" s="64">
        <v>11397.6</v>
      </c>
    </row>
    <row r="186" spans="1:7" ht="15.75" hidden="1" outlineLevel="3" x14ac:dyDescent="0.2">
      <c r="A186" s="33"/>
      <c r="B186" s="34"/>
      <c r="C186" s="35" t="s">
        <v>43</v>
      </c>
      <c r="D186" s="34" t="s">
        <v>713</v>
      </c>
      <c r="E186" s="36">
        <v>1.2</v>
      </c>
      <c r="F186" s="37">
        <v>9498</v>
      </c>
      <c r="G186" s="37">
        <v>11397.6</v>
      </c>
    </row>
    <row r="187" spans="1:7" s="32" customFormat="1" ht="25.5" outlineLevel="1" collapsed="1" x14ac:dyDescent="0.2">
      <c r="A187" s="27" t="s">
        <v>27</v>
      </c>
      <c r="B187" s="28" t="s">
        <v>714</v>
      </c>
      <c r="C187" s="29" t="s">
        <v>330</v>
      </c>
      <c r="D187" s="28" t="s">
        <v>218</v>
      </c>
      <c r="E187" s="30">
        <v>2.1000000000000001E-2</v>
      </c>
      <c r="F187" s="31">
        <v>425737</v>
      </c>
      <c r="G187" s="64">
        <v>8940.48</v>
      </c>
    </row>
    <row r="188" spans="1:7" hidden="1" outlineLevel="3" x14ac:dyDescent="0.2">
      <c r="A188" s="33"/>
      <c r="B188" s="34"/>
      <c r="C188" s="35" t="s">
        <v>37</v>
      </c>
      <c r="D188" s="34" t="s">
        <v>218</v>
      </c>
      <c r="E188" s="36">
        <v>2.1000000000000001E-2</v>
      </c>
      <c r="F188" s="37">
        <v>425737</v>
      </c>
      <c r="G188" s="37">
        <v>8940.48</v>
      </c>
    </row>
    <row r="189" spans="1:7" s="32" customFormat="1" ht="102" outlineLevel="1" collapsed="1" x14ac:dyDescent="0.2">
      <c r="A189" s="27" t="s">
        <v>29</v>
      </c>
      <c r="B189" s="28" t="s">
        <v>693</v>
      </c>
      <c r="C189" s="29" t="s">
        <v>715</v>
      </c>
      <c r="D189" s="28" t="s">
        <v>462</v>
      </c>
      <c r="E189" s="30">
        <v>50</v>
      </c>
      <c r="F189" s="31">
        <v>155.04</v>
      </c>
      <c r="G189" s="64">
        <v>7752</v>
      </c>
    </row>
    <row r="190" spans="1:7" hidden="1" outlineLevel="3" x14ac:dyDescent="0.2">
      <c r="A190" s="33"/>
      <c r="B190" s="34"/>
      <c r="C190" s="35" t="s">
        <v>67</v>
      </c>
      <c r="D190" s="34" t="s">
        <v>462</v>
      </c>
      <c r="E190" s="36">
        <v>50</v>
      </c>
      <c r="F190" s="37">
        <v>155.04</v>
      </c>
      <c r="G190" s="37">
        <v>7752</v>
      </c>
    </row>
    <row r="191" spans="1:7" x14ac:dyDescent="0.2">
      <c r="A191" s="65" t="s">
        <v>716</v>
      </c>
      <c r="B191" s="66"/>
      <c r="C191" s="66"/>
      <c r="D191" s="66"/>
      <c r="E191" s="66"/>
      <c r="F191" s="66"/>
      <c r="G191" s="67"/>
    </row>
    <row r="192" spans="1:7" s="32" customFormat="1" ht="25.5" outlineLevel="1" x14ac:dyDescent="0.2">
      <c r="A192" s="27" t="s">
        <v>31</v>
      </c>
      <c r="B192" s="28" t="s">
        <v>717</v>
      </c>
      <c r="C192" s="29" t="s">
        <v>550</v>
      </c>
      <c r="D192" s="28" t="s">
        <v>218</v>
      </c>
      <c r="E192" s="30">
        <v>8.8250000000000004E-4</v>
      </c>
      <c r="F192" s="31">
        <v>7763690</v>
      </c>
      <c r="G192" s="68">
        <v>6851.46</v>
      </c>
    </row>
    <row r="193" spans="1:7" hidden="1" outlineLevel="3" x14ac:dyDescent="0.2">
      <c r="A193" s="33"/>
      <c r="B193" s="34"/>
      <c r="C193" s="35" t="s">
        <v>648</v>
      </c>
      <c r="D193" s="34"/>
      <c r="E193" s="36"/>
      <c r="F193" s="37"/>
      <c r="G193" s="37"/>
    </row>
    <row r="194" spans="1:7" hidden="1" outlineLevel="3" x14ac:dyDescent="0.2">
      <c r="A194" s="33"/>
      <c r="B194" s="34"/>
      <c r="C194" s="35" t="s">
        <v>73</v>
      </c>
      <c r="D194" s="34" t="s">
        <v>218</v>
      </c>
      <c r="E194" s="36">
        <v>3.7500000000000001E-4</v>
      </c>
      <c r="F194" s="37">
        <v>7763690</v>
      </c>
      <c r="G194" s="37">
        <v>2911.38</v>
      </c>
    </row>
    <row r="195" spans="1:7" hidden="1" outlineLevel="3" x14ac:dyDescent="0.2">
      <c r="A195" s="33"/>
      <c r="B195" s="34"/>
      <c r="C195" s="35" t="s">
        <v>75</v>
      </c>
      <c r="D195" s="34" t="s">
        <v>218</v>
      </c>
      <c r="E195" s="36">
        <v>5.0750000000000003E-4</v>
      </c>
      <c r="F195" s="37">
        <v>7763690</v>
      </c>
      <c r="G195" s="37">
        <v>3940.07</v>
      </c>
    </row>
    <row r="196" spans="1:7" s="32" customFormat="1" ht="22.5" outlineLevel="1" collapsed="1" x14ac:dyDescent="0.2">
      <c r="A196" s="27" t="s">
        <v>33</v>
      </c>
      <c r="B196" s="28" t="s">
        <v>718</v>
      </c>
      <c r="C196" s="29" t="s">
        <v>572</v>
      </c>
      <c r="D196" s="28" t="s">
        <v>573</v>
      </c>
      <c r="E196" s="30">
        <v>20.706</v>
      </c>
      <c r="F196" s="31">
        <v>322</v>
      </c>
      <c r="G196" s="68">
        <v>6667.33</v>
      </c>
    </row>
    <row r="197" spans="1:7" hidden="1" outlineLevel="3" x14ac:dyDescent="0.2">
      <c r="A197" s="33"/>
      <c r="B197" s="34"/>
      <c r="C197" s="35" t="s">
        <v>75</v>
      </c>
      <c r="D197" s="34" t="s">
        <v>573</v>
      </c>
      <c r="E197" s="36">
        <v>20.706</v>
      </c>
      <c r="F197" s="37">
        <v>322</v>
      </c>
      <c r="G197" s="37">
        <v>6667.33</v>
      </c>
    </row>
    <row r="198" spans="1:7" s="32" customFormat="1" ht="22.5" outlineLevel="1" collapsed="1" x14ac:dyDescent="0.2">
      <c r="A198" s="27" t="s">
        <v>35</v>
      </c>
      <c r="B198" s="28" t="s">
        <v>719</v>
      </c>
      <c r="C198" s="29" t="s">
        <v>408</v>
      </c>
      <c r="D198" s="28" t="s">
        <v>198</v>
      </c>
      <c r="E198" s="30">
        <v>2.4</v>
      </c>
      <c r="F198" s="31">
        <v>1464</v>
      </c>
      <c r="G198" s="68">
        <v>3513.6</v>
      </c>
    </row>
    <row r="199" spans="1:7" hidden="1" outlineLevel="3" x14ac:dyDescent="0.2">
      <c r="A199" s="33"/>
      <c r="B199" s="34"/>
      <c r="C199" s="35" t="s">
        <v>648</v>
      </c>
      <c r="D199" s="34"/>
      <c r="E199" s="36"/>
      <c r="F199" s="37"/>
      <c r="G199" s="37"/>
    </row>
    <row r="200" spans="1:7" hidden="1" outlineLevel="3" x14ac:dyDescent="0.2">
      <c r="A200" s="33"/>
      <c r="B200" s="34"/>
      <c r="C200" s="35" t="s">
        <v>48</v>
      </c>
      <c r="D200" s="34" t="s">
        <v>198</v>
      </c>
      <c r="E200" s="36">
        <v>2</v>
      </c>
      <c r="F200" s="37">
        <v>1464</v>
      </c>
      <c r="G200" s="37">
        <v>2928</v>
      </c>
    </row>
    <row r="201" spans="1:7" hidden="1" outlineLevel="3" x14ac:dyDescent="0.2">
      <c r="A201" s="33"/>
      <c r="B201" s="34"/>
      <c r="C201" s="35" t="s">
        <v>69</v>
      </c>
      <c r="D201" s="34" t="s">
        <v>198</v>
      </c>
      <c r="E201" s="36">
        <v>0.4</v>
      </c>
      <c r="F201" s="37">
        <v>1464</v>
      </c>
      <c r="G201" s="37">
        <v>585.6</v>
      </c>
    </row>
    <row r="202" spans="1:7" s="32" customFormat="1" ht="22.5" outlineLevel="1" collapsed="1" x14ac:dyDescent="0.2">
      <c r="A202" s="27" t="s">
        <v>37</v>
      </c>
      <c r="B202" s="28" t="s">
        <v>720</v>
      </c>
      <c r="C202" s="29" t="s">
        <v>448</v>
      </c>
      <c r="D202" s="28" t="s">
        <v>198</v>
      </c>
      <c r="E202" s="30">
        <v>1</v>
      </c>
      <c r="F202" s="31">
        <v>3392</v>
      </c>
      <c r="G202" s="68">
        <v>3392</v>
      </c>
    </row>
    <row r="203" spans="1:7" hidden="1" outlineLevel="3" x14ac:dyDescent="0.2">
      <c r="A203" s="33"/>
      <c r="B203" s="34"/>
      <c r="C203" s="35" t="s">
        <v>51</v>
      </c>
      <c r="D203" s="34" t="s">
        <v>198</v>
      </c>
      <c r="E203" s="36">
        <v>1</v>
      </c>
      <c r="F203" s="37">
        <v>3392</v>
      </c>
      <c r="G203" s="37">
        <v>3392</v>
      </c>
    </row>
    <row r="204" spans="1:7" s="32" customFormat="1" ht="22.5" outlineLevel="1" collapsed="1" x14ac:dyDescent="0.2">
      <c r="A204" s="27" t="s">
        <v>39</v>
      </c>
      <c r="B204" s="28" t="s">
        <v>721</v>
      </c>
      <c r="C204" s="29" t="s">
        <v>543</v>
      </c>
      <c r="D204" s="28" t="s">
        <v>218</v>
      </c>
      <c r="E204" s="30">
        <v>2.2239999999999998E-3</v>
      </c>
      <c r="F204" s="31">
        <v>997782</v>
      </c>
      <c r="G204" s="68">
        <v>2219.0700000000002</v>
      </c>
    </row>
    <row r="205" spans="1:7" hidden="1" outlineLevel="3" x14ac:dyDescent="0.2">
      <c r="A205" s="33"/>
      <c r="B205" s="34"/>
      <c r="C205" s="35" t="s">
        <v>648</v>
      </c>
      <c r="D205" s="34"/>
      <c r="E205" s="36"/>
      <c r="F205" s="37"/>
      <c r="G205" s="37"/>
    </row>
    <row r="206" spans="1:7" hidden="1" outlineLevel="3" x14ac:dyDescent="0.2">
      <c r="A206" s="33"/>
      <c r="B206" s="34"/>
      <c r="C206" s="35" t="s">
        <v>73</v>
      </c>
      <c r="D206" s="34" t="s">
        <v>218</v>
      </c>
      <c r="E206" s="36">
        <v>5.9999999999999995E-4</v>
      </c>
      <c r="F206" s="37">
        <v>997782</v>
      </c>
      <c r="G206" s="37">
        <v>598.66999999999996</v>
      </c>
    </row>
    <row r="207" spans="1:7" hidden="1" outlineLevel="3" x14ac:dyDescent="0.2">
      <c r="A207" s="33"/>
      <c r="B207" s="34"/>
      <c r="C207" s="35" t="s">
        <v>75</v>
      </c>
      <c r="D207" s="34" t="s">
        <v>218</v>
      </c>
      <c r="E207" s="36">
        <v>1.624E-3</v>
      </c>
      <c r="F207" s="37">
        <v>997782</v>
      </c>
      <c r="G207" s="37">
        <v>1620.4</v>
      </c>
    </row>
    <row r="208" spans="1:7" s="32" customFormat="1" ht="25.5" outlineLevel="1" collapsed="1" x14ac:dyDescent="0.2">
      <c r="A208" s="27" t="s">
        <v>41</v>
      </c>
      <c r="B208" s="28" t="s">
        <v>722</v>
      </c>
      <c r="C208" s="29" t="s">
        <v>389</v>
      </c>
      <c r="D208" s="28" t="s">
        <v>218</v>
      </c>
      <c r="E208" s="30">
        <v>2E-3</v>
      </c>
      <c r="F208" s="31">
        <v>1054349</v>
      </c>
      <c r="G208" s="68">
        <v>2108.6999999999998</v>
      </c>
    </row>
    <row r="209" spans="1:7" hidden="1" outlineLevel="3" x14ac:dyDescent="0.2">
      <c r="A209" s="33"/>
      <c r="B209" s="34"/>
      <c r="C209" s="35" t="s">
        <v>48</v>
      </c>
      <c r="D209" s="34" t="s">
        <v>218</v>
      </c>
      <c r="E209" s="36">
        <v>2E-3</v>
      </c>
      <c r="F209" s="37">
        <v>1054349</v>
      </c>
      <c r="G209" s="37">
        <v>2108.6999999999998</v>
      </c>
    </row>
    <row r="210" spans="1:7" s="32" customFormat="1" ht="22.5" outlineLevel="1" collapsed="1" x14ac:dyDescent="0.2">
      <c r="A210" s="27" t="s">
        <v>43</v>
      </c>
      <c r="B210" s="28" t="s">
        <v>723</v>
      </c>
      <c r="C210" s="29" t="s">
        <v>556</v>
      </c>
      <c r="D210" s="28" t="s">
        <v>228</v>
      </c>
      <c r="E210" s="30">
        <v>1.5065999999999999</v>
      </c>
      <c r="F210" s="31">
        <v>1293</v>
      </c>
      <c r="G210" s="68">
        <v>1948.03</v>
      </c>
    </row>
    <row r="211" spans="1:7" hidden="1" outlineLevel="3" x14ac:dyDescent="0.2">
      <c r="A211" s="33"/>
      <c r="B211" s="34"/>
      <c r="C211" s="35" t="s">
        <v>648</v>
      </c>
      <c r="D211" s="34"/>
      <c r="E211" s="36"/>
      <c r="F211" s="37"/>
      <c r="G211" s="37"/>
    </row>
    <row r="212" spans="1:7" hidden="1" outlineLevel="3" x14ac:dyDescent="0.2">
      <c r="A212" s="33"/>
      <c r="B212" s="34"/>
      <c r="C212" s="35" t="s">
        <v>73</v>
      </c>
      <c r="D212" s="34" t="s">
        <v>228</v>
      </c>
      <c r="E212" s="36">
        <v>4.4999999999999998E-2</v>
      </c>
      <c r="F212" s="37">
        <v>1293</v>
      </c>
      <c r="G212" s="37">
        <v>58.18</v>
      </c>
    </row>
    <row r="213" spans="1:7" hidden="1" outlineLevel="3" x14ac:dyDescent="0.2">
      <c r="A213" s="33"/>
      <c r="B213" s="34"/>
      <c r="C213" s="35" t="s">
        <v>75</v>
      </c>
      <c r="D213" s="34" t="s">
        <v>228</v>
      </c>
      <c r="E213" s="36">
        <v>1.4616</v>
      </c>
      <c r="F213" s="37">
        <v>1293</v>
      </c>
      <c r="G213" s="37">
        <v>1889.85</v>
      </c>
    </row>
    <row r="214" spans="1:7" s="32" customFormat="1" ht="22.5" outlineLevel="1" collapsed="1" x14ac:dyDescent="0.2">
      <c r="A214" s="27" t="s">
        <v>45</v>
      </c>
      <c r="B214" s="28" t="s">
        <v>724</v>
      </c>
      <c r="C214" s="29" t="s">
        <v>579</v>
      </c>
      <c r="D214" s="28" t="s">
        <v>228</v>
      </c>
      <c r="E214" s="30">
        <v>1.2585999999999999</v>
      </c>
      <c r="F214" s="31">
        <v>1266</v>
      </c>
      <c r="G214" s="68">
        <v>1593.39</v>
      </c>
    </row>
    <row r="215" spans="1:7" hidden="1" outlineLevel="3" x14ac:dyDescent="0.2">
      <c r="A215" s="33"/>
      <c r="B215" s="34"/>
      <c r="C215" s="35" t="s">
        <v>75</v>
      </c>
      <c r="D215" s="34" t="s">
        <v>228</v>
      </c>
      <c r="E215" s="36">
        <v>1.2585999999999999</v>
      </c>
      <c r="F215" s="37">
        <v>1266</v>
      </c>
      <c r="G215" s="37">
        <v>1593.39</v>
      </c>
    </row>
    <row r="216" spans="1:7" s="32" customFormat="1" ht="25.5" outlineLevel="1" collapsed="1" x14ac:dyDescent="0.2">
      <c r="A216" s="27" t="s">
        <v>46</v>
      </c>
      <c r="B216" s="28" t="s">
        <v>725</v>
      </c>
      <c r="C216" s="29" t="s">
        <v>726</v>
      </c>
      <c r="D216" s="28" t="s">
        <v>198</v>
      </c>
      <c r="E216" s="30">
        <v>2</v>
      </c>
      <c r="F216" s="31">
        <v>741</v>
      </c>
      <c r="G216" s="68">
        <v>1482</v>
      </c>
    </row>
    <row r="217" spans="1:7" hidden="1" outlineLevel="3" x14ac:dyDescent="0.2">
      <c r="A217" s="33"/>
      <c r="B217" s="34"/>
      <c r="C217" s="35" t="s">
        <v>49</v>
      </c>
      <c r="D217" s="34" t="s">
        <v>198</v>
      </c>
      <c r="E217" s="36">
        <v>2</v>
      </c>
      <c r="F217" s="37">
        <v>741</v>
      </c>
      <c r="G217" s="37">
        <v>1482</v>
      </c>
    </row>
    <row r="218" spans="1:7" s="32" customFormat="1" ht="51" outlineLevel="1" collapsed="1" x14ac:dyDescent="0.2">
      <c r="A218" s="27" t="s">
        <v>48</v>
      </c>
      <c r="B218" s="28" t="s">
        <v>727</v>
      </c>
      <c r="C218" s="29" t="s">
        <v>728</v>
      </c>
      <c r="D218" s="28" t="s">
        <v>198</v>
      </c>
      <c r="E218" s="30">
        <v>35</v>
      </c>
      <c r="F218" s="31">
        <v>39.479999999999997</v>
      </c>
      <c r="G218" s="68">
        <v>1381.8</v>
      </c>
    </row>
    <row r="219" spans="1:7" hidden="1" outlineLevel="3" x14ac:dyDescent="0.2">
      <c r="A219" s="33"/>
      <c r="B219" s="34"/>
      <c r="C219" s="35" t="s">
        <v>35</v>
      </c>
      <c r="D219" s="34" t="s">
        <v>198</v>
      </c>
      <c r="E219" s="36">
        <v>35</v>
      </c>
      <c r="F219" s="37">
        <v>39.479999999999997</v>
      </c>
      <c r="G219" s="37">
        <v>1381.8</v>
      </c>
    </row>
    <row r="220" spans="1:7" s="32" customFormat="1" ht="102" outlineLevel="1" collapsed="1" x14ac:dyDescent="0.2">
      <c r="A220" s="27" t="s">
        <v>49</v>
      </c>
      <c r="B220" s="28" t="s">
        <v>695</v>
      </c>
      <c r="C220" s="29" t="s">
        <v>729</v>
      </c>
      <c r="D220" s="28" t="s">
        <v>195</v>
      </c>
      <c r="E220" s="30">
        <v>2</v>
      </c>
      <c r="F220" s="31">
        <v>567.21</v>
      </c>
      <c r="G220" s="68">
        <v>1134.42</v>
      </c>
    </row>
    <row r="221" spans="1:7" hidden="1" outlineLevel="3" x14ac:dyDescent="0.2">
      <c r="A221" s="33"/>
      <c r="B221" s="34"/>
      <c r="C221" s="35" t="s">
        <v>46</v>
      </c>
      <c r="D221" s="34" t="s">
        <v>195</v>
      </c>
      <c r="E221" s="36">
        <v>2</v>
      </c>
      <c r="F221" s="37">
        <v>567.21</v>
      </c>
      <c r="G221" s="37">
        <v>1134.42</v>
      </c>
    </row>
    <row r="222" spans="1:7" s="32" customFormat="1" ht="25.5" outlineLevel="1" collapsed="1" x14ac:dyDescent="0.2">
      <c r="A222" s="27" t="s">
        <v>51</v>
      </c>
      <c r="B222" s="28" t="s">
        <v>730</v>
      </c>
      <c r="C222" s="29" t="s">
        <v>731</v>
      </c>
      <c r="D222" s="28" t="s">
        <v>583</v>
      </c>
      <c r="E222" s="30">
        <v>3.0000000000000001E-3</v>
      </c>
      <c r="F222" s="31">
        <v>309939</v>
      </c>
      <c r="G222" s="68">
        <v>929.82</v>
      </c>
    </row>
    <row r="223" spans="1:7" hidden="1" outlineLevel="3" x14ac:dyDescent="0.2">
      <c r="A223" s="33"/>
      <c r="B223" s="34"/>
      <c r="C223" s="35" t="s">
        <v>81</v>
      </c>
      <c r="D223" s="34" t="s">
        <v>583</v>
      </c>
      <c r="E223" s="36">
        <v>3.0000000000000001E-3</v>
      </c>
      <c r="F223" s="37">
        <v>309939</v>
      </c>
      <c r="G223" s="37">
        <v>929.82</v>
      </c>
    </row>
    <row r="224" spans="1:7" s="32" customFormat="1" ht="22.5" outlineLevel="1" collapsed="1" x14ac:dyDescent="0.2">
      <c r="A224" s="27" t="s">
        <v>53</v>
      </c>
      <c r="B224" s="28" t="s">
        <v>732</v>
      </c>
      <c r="C224" s="29" t="s">
        <v>333</v>
      </c>
      <c r="D224" s="28" t="s">
        <v>228</v>
      </c>
      <c r="E224" s="30">
        <v>0.71340000000000003</v>
      </c>
      <c r="F224" s="31">
        <v>1010</v>
      </c>
      <c r="G224" s="68">
        <v>720.53</v>
      </c>
    </row>
    <row r="225" spans="1:7" hidden="1" outlineLevel="3" x14ac:dyDescent="0.2">
      <c r="A225" s="33"/>
      <c r="B225" s="34"/>
      <c r="C225" s="35" t="s">
        <v>37</v>
      </c>
      <c r="D225" s="34" t="s">
        <v>228</v>
      </c>
      <c r="E225" s="36">
        <v>0.71340000000000003</v>
      </c>
      <c r="F225" s="37">
        <v>1010</v>
      </c>
      <c r="G225" s="37">
        <v>720.53</v>
      </c>
    </row>
    <row r="226" spans="1:7" s="32" customFormat="1" ht="102" outlineLevel="1" collapsed="1" x14ac:dyDescent="0.2">
      <c r="A226" s="27" t="s">
        <v>55</v>
      </c>
      <c r="B226" s="28" t="s">
        <v>693</v>
      </c>
      <c r="C226" s="29" t="s">
        <v>733</v>
      </c>
      <c r="D226" s="28" t="s">
        <v>195</v>
      </c>
      <c r="E226" s="30">
        <v>2</v>
      </c>
      <c r="F226" s="31">
        <v>343.79</v>
      </c>
      <c r="G226" s="68">
        <v>687.58</v>
      </c>
    </row>
    <row r="227" spans="1:7" hidden="1" outlineLevel="3" x14ac:dyDescent="0.2">
      <c r="A227" s="33"/>
      <c r="B227" s="34"/>
      <c r="C227" s="35" t="s">
        <v>59</v>
      </c>
      <c r="D227" s="34" t="s">
        <v>195</v>
      </c>
      <c r="E227" s="36">
        <v>2</v>
      </c>
      <c r="F227" s="37">
        <v>343.79</v>
      </c>
      <c r="G227" s="37">
        <v>687.58</v>
      </c>
    </row>
    <row r="228" spans="1:7" s="32" customFormat="1" ht="22.5" outlineLevel="1" collapsed="1" x14ac:dyDescent="0.2">
      <c r="A228" s="27" t="s">
        <v>57</v>
      </c>
      <c r="B228" s="28" t="s">
        <v>734</v>
      </c>
      <c r="C228" s="29" t="s">
        <v>315</v>
      </c>
      <c r="D228" s="28" t="s">
        <v>198</v>
      </c>
      <c r="E228" s="30">
        <v>30</v>
      </c>
      <c r="F228" s="31">
        <v>17</v>
      </c>
      <c r="G228" s="68">
        <v>510</v>
      </c>
    </row>
    <row r="229" spans="1:7" hidden="1" outlineLevel="3" x14ac:dyDescent="0.2">
      <c r="A229" s="33"/>
      <c r="B229" s="34"/>
      <c r="C229" s="35" t="s">
        <v>37</v>
      </c>
      <c r="D229" s="34" t="s">
        <v>198</v>
      </c>
      <c r="E229" s="36">
        <v>30</v>
      </c>
      <c r="F229" s="37">
        <v>17</v>
      </c>
      <c r="G229" s="37">
        <v>510</v>
      </c>
    </row>
    <row r="230" spans="1:7" s="32" customFormat="1" ht="22.5" outlineLevel="1" collapsed="1" x14ac:dyDescent="0.2">
      <c r="A230" s="27" t="s">
        <v>59</v>
      </c>
      <c r="B230" s="28" t="s">
        <v>735</v>
      </c>
      <c r="C230" s="29" t="s">
        <v>451</v>
      </c>
      <c r="D230" s="28" t="s">
        <v>452</v>
      </c>
      <c r="E230" s="30">
        <v>0.105</v>
      </c>
      <c r="F230" s="31">
        <v>4840</v>
      </c>
      <c r="G230" s="68">
        <v>508.2</v>
      </c>
    </row>
    <row r="231" spans="1:7" hidden="1" outlineLevel="3" x14ac:dyDescent="0.2">
      <c r="A231" s="33"/>
      <c r="B231" s="34"/>
      <c r="C231" s="35" t="s">
        <v>51</v>
      </c>
      <c r="D231" s="34" t="s">
        <v>452</v>
      </c>
      <c r="E231" s="36">
        <v>0.105</v>
      </c>
      <c r="F231" s="37">
        <v>4840</v>
      </c>
      <c r="G231" s="37">
        <v>508.2</v>
      </c>
    </row>
    <row r="232" spans="1:7" s="32" customFormat="1" ht="22.5" outlineLevel="1" collapsed="1" x14ac:dyDescent="0.2">
      <c r="A232" s="27" t="s">
        <v>61</v>
      </c>
      <c r="B232" s="28" t="s">
        <v>736</v>
      </c>
      <c r="C232" s="29" t="s">
        <v>614</v>
      </c>
      <c r="D232" s="28" t="s">
        <v>228</v>
      </c>
      <c r="E232" s="30">
        <v>0.72</v>
      </c>
      <c r="F232" s="31">
        <v>654</v>
      </c>
      <c r="G232" s="68">
        <v>470.88</v>
      </c>
    </row>
    <row r="233" spans="1:7" hidden="1" outlineLevel="3" x14ac:dyDescent="0.2">
      <c r="A233" s="33"/>
      <c r="B233" s="34"/>
      <c r="C233" s="35" t="s">
        <v>89</v>
      </c>
      <c r="D233" s="34" t="s">
        <v>228</v>
      </c>
      <c r="E233" s="36">
        <v>0.72</v>
      </c>
      <c r="F233" s="37">
        <v>654</v>
      </c>
      <c r="G233" s="37">
        <v>470.88</v>
      </c>
    </row>
    <row r="234" spans="1:7" s="32" customFormat="1" ht="102" outlineLevel="1" collapsed="1" x14ac:dyDescent="0.2">
      <c r="A234" s="27" t="s">
        <v>63</v>
      </c>
      <c r="B234" s="28" t="s">
        <v>695</v>
      </c>
      <c r="C234" s="29" t="s">
        <v>737</v>
      </c>
      <c r="D234" s="28" t="s">
        <v>195</v>
      </c>
      <c r="E234" s="30">
        <v>1</v>
      </c>
      <c r="F234" s="31">
        <v>397.72</v>
      </c>
      <c r="G234" s="68">
        <v>397.72</v>
      </c>
    </row>
    <row r="235" spans="1:7" hidden="1" outlineLevel="3" x14ac:dyDescent="0.2">
      <c r="A235" s="33"/>
      <c r="B235" s="34"/>
      <c r="C235" s="35" t="s">
        <v>53</v>
      </c>
      <c r="D235" s="34" t="s">
        <v>195</v>
      </c>
      <c r="E235" s="36">
        <v>1</v>
      </c>
      <c r="F235" s="37">
        <v>397.72</v>
      </c>
      <c r="G235" s="37">
        <v>397.72</v>
      </c>
    </row>
    <row r="236" spans="1:7" s="32" customFormat="1" ht="22.5" outlineLevel="1" collapsed="1" x14ac:dyDescent="0.2">
      <c r="A236" s="27" t="s">
        <v>65</v>
      </c>
      <c r="B236" s="28" t="s">
        <v>738</v>
      </c>
      <c r="C236" s="29" t="s">
        <v>500</v>
      </c>
      <c r="D236" s="28" t="s">
        <v>198</v>
      </c>
      <c r="E236" s="30">
        <v>0.125</v>
      </c>
      <c r="F236" s="31">
        <v>2496</v>
      </c>
      <c r="G236" s="68">
        <v>312</v>
      </c>
    </row>
    <row r="237" spans="1:7" hidden="1" outlineLevel="3" x14ac:dyDescent="0.2">
      <c r="A237" s="33"/>
      <c r="B237" s="34"/>
      <c r="C237" s="35" t="s">
        <v>65</v>
      </c>
      <c r="D237" s="34" t="s">
        <v>198</v>
      </c>
      <c r="E237" s="36">
        <v>0.125</v>
      </c>
      <c r="F237" s="37">
        <v>2496</v>
      </c>
      <c r="G237" s="37">
        <v>312</v>
      </c>
    </row>
    <row r="238" spans="1:7" s="32" customFormat="1" ht="25.5" outlineLevel="1" collapsed="1" x14ac:dyDescent="0.2">
      <c r="A238" s="27" t="s">
        <v>67</v>
      </c>
      <c r="B238" s="28" t="s">
        <v>739</v>
      </c>
      <c r="C238" s="29" t="s">
        <v>224</v>
      </c>
      <c r="D238" s="28" t="s">
        <v>218</v>
      </c>
      <c r="E238" s="30">
        <v>4.8000000000000001E-5</v>
      </c>
      <c r="F238" s="31">
        <v>6325216</v>
      </c>
      <c r="G238" s="68">
        <v>303.61</v>
      </c>
    </row>
    <row r="239" spans="1:7" hidden="1" outlineLevel="3" x14ac:dyDescent="0.2">
      <c r="A239" s="33"/>
      <c r="B239" s="34"/>
      <c r="C239" s="35" t="s">
        <v>648</v>
      </c>
      <c r="D239" s="34"/>
      <c r="E239" s="36"/>
      <c r="F239" s="37"/>
      <c r="G239" s="37"/>
    </row>
    <row r="240" spans="1:7" hidden="1" outlineLevel="3" x14ac:dyDescent="0.2">
      <c r="A240" s="33"/>
      <c r="B240" s="34"/>
      <c r="C240" s="35" t="s">
        <v>9</v>
      </c>
      <c r="D240" s="34" t="s">
        <v>218</v>
      </c>
      <c r="E240" s="36">
        <v>1.5999999999999999E-5</v>
      </c>
      <c r="F240" s="37">
        <v>6325216</v>
      </c>
      <c r="G240" s="37">
        <v>101.2</v>
      </c>
    </row>
    <row r="241" spans="1:7" hidden="1" outlineLevel="3" x14ac:dyDescent="0.2">
      <c r="A241" s="33"/>
      <c r="B241" s="34"/>
      <c r="C241" s="35" t="s">
        <v>21</v>
      </c>
      <c r="D241" s="34" t="s">
        <v>218</v>
      </c>
      <c r="E241" s="36">
        <v>1.5999999999999999E-5</v>
      </c>
      <c r="F241" s="37">
        <v>6325216</v>
      </c>
      <c r="G241" s="37">
        <v>101.2</v>
      </c>
    </row>
    <row r="242" spans="1:7" hidden="1" outlineLevel="3" x14ac:dyDescent="0.2">
      <c r="A242" s="33"/>
      <c r="B242" s="34"/>
      <c r="C242" s="35" t="s">
        <v>25</v>
      </c>
      <c r="D242" s="34" t="s">
        <v>218</v>
      </c>
      <c r="E242" s="36">
        <v>1.5999999999999999E-5</v>
      </c>
      <c r="F242" s="37">
        <v>6325216</v>
      </c>
      <c r="G242" s="37">
        <v>101.2</v>
      </c>
    </row>
    <row r="243" spans="1:7" s="32" customFormat="1" ht="22.5" outlineLevel="1" collapsed="1" x14ac:dyDescent="0.2">
      <c r="A243" s="27" t="s">
        <v>69</v>
      </c>
      <c r="B243" s="28" t="s">
        <v>740</v>
      </c>
      <c r="C243" s="29" t="s">
        <v>357</v>
      </c>
      <c r="D243" s="28" t="s">
        <v>218</v>
      </c>
      <c r="E243" s="30">
        <v>1.4400000000000001E-3</v>
      </c>
      <c r="F243" s="31">
        <v>174612</v>
      </c>
      <c r="G243" s="68">
        <v>251.44</v>
      </c>
    </row>
    <row r="244" spans="1:7" hidden="1" outlineLevel="3" x14ac:dyDescent="0.2">
      <c r="A244" s="33"/>
      <c r="B244" s="34"/>
      <c r="C244" s="35" t="s">
        <v>41</v>
      </c>
      <c r="D244" s="34" t="s">
        <v>218</v>
      </c>
      <c r="E244" s="36">
        <v>1.4400000000000001E-3</v>
      </c>
      <c r="F244" s="37">
        <v>174612</v>
      </c>
      <c r="G244" s="37">
        <v>251.44</v>
      </c>
    </row>
    <row r="245" spans="1:7" s="32" customFormat="1" ht="22.5" outlineLevel="1" collapsed="1" x14ac:dyDescent="0.2">
      <c r="A245" s="27" t="s">
        <v>71</v>
      </c>
      <c r="B245" s="28" t="s">
        <v>741</v>
      </c>
      <c r="C245" s="29" t="s">
        <v>277</v>
      </c>
      <c r="D245" s="28" t="s">
        <v>228</v>
      </c>
      <c r="E245" s="30">
        <v>2.8</v>
      </c>
      <c r="F245" s="31">
        <v>80</v>
      </c>
      <c r="G245" s="68">
        <v>224</v>
      </c>
    </row>
    <row r="246" spans="1:7" hidden="1" outlineLevel="3" x14ac:dyDescent="0.2">
      <c r="A246" s="33"/>
      <c r="B246" s="34"/>
      <c r="C246" s="35" t="s">
        <v>29</v>
      </c>
      <c r="D246" s="34" t="s">
        <v>228</v>
      </c>
      <c r="E246" s="36">
        <v>2.8</v>
      </c>
      <c r="F246" s="37">
        <v>80</v>
      </c>
      <c r="G246" s="37">
        <v>224</v>
      </c>
    </row>
    <row r="247" spans="1:7" s="32" customFormat="1" ht="25.5" outlineLevel="1" collapsed="1" x14ac:dyDescent="0.2">
      <c r="A247" s="27" t="s">
        <v>73</v>
      </c>
      <c r="B247" s="28" t="s">
        <v>742</v>
      </c>
      <c r="C247" s="29" t="s">
        <v>414</v>
      </c>
      <c r="D247" s="28" t="s">
        <v>228</v>
      </c>
      <c r="E247" s="30">
        <v>0.1925</v>
      </c>
      <c r="F247" s="31">
        <v>1137</v>
      </c>
      <c r="G247" s="68">
        <v>218.87</v>
      </c>
    </row>
    <row r="248" spans="1:7" hidden="1" outlineLevel="3" x14ac:dyDescent="0.2">
      <c r="A248" s="33"/>
      <c r="B248" s="34"/>
      <c r="C248" s="35" t="s">
        <v>648</v>
      </c>
      <c r="D248" s="34"/>
      <c r="E248" s="36"/>
      <c r="F248" s="37"/>
      <c r="G248" s="37"/>
    </row>
    <row r="249" spans="1:7" hidden="1" outlineLevel="3" x14ac:dyDescent="0.2">
      <c r="A249" s="33"/>
      <c r="B249" s="34"/>
      <c r="C249" s="35" t="s">
        <v>48</v>
      </c>
      <c r="D249" s="34" t="s">
        <v>228</v>
      </c>
      <c r="E249" s="36">
        <v>0.14000000000000001</v>
      </c>
      <c r="F249" s="37">
        <v>1137</v>
      </c>
      <c r="G249" s="37">
        <v>159.18</v>
      </c>
    </row>
    <row r="250" spans="1:7" hidden="1" outlineLevel="3" x14ac:dyDescent="0.2">
      <c r="A250" s="33"/>
      <c r="B250" s="34"/>
      <c r="C250" s="35" t="s">
        <v>69</v>
      </c>
      <c r="D250" s="34" t="s">
        <v>228</v>
      </c>
      <c r="E250" s="36">
        <v>5.2499999999999998E-2</v>
      </c>
      <c r="F250" s="37">
        <v>1137</v>
      </c>
      <c r="G250" s="37">
        <v>59.69</v>
      </c>
    </row>
    <row r="251" spans="1:7" s="32" customFormat="1" ht="22.5" outlineLevel="1" collapsed="1" x14ac:dyDescent="0.2">
      <c r="A251" s="27" t="s">
        <v>75</v>
      </c>
      <c r="B251" s="28" t="s">
        <v>743</v>
      </c>
      <c r="C251" s="29" t="s">
        <v>227</v>
      </c>
      <c r="D251" s="28" t="s">
        <v>228</v>
      </c>
      <c r="E251" s="30">
        <v>0.189</v>
      </c>
      <c r="F251" s="31">
        <v>1150</v>
      </c>
      <c r="G251" s="68">
        <v>217.35</v>
      </c>
    </row>
    <row r="252" spans="1:7" hidden="1" outlineLevel="3" x14ac:dyDescent="0.2">
      <c r="A252" s="33"/>
      <c r="B252" s="34"/>
      <c r="C252" s="35" t="s">
        <v>648</v>
      </c>
      <c r="D252" s="34"/>
      <c r="E252" s="36"/>
      <c r="F252" s="37"/>
      <c r="G252" s="37"/>
    </row>
    <row r="253" spans="1:7" hidden="1" outlineLevel="3" x14ac:dyDescent="0.2">
      <c r="A253" s="33"/>
      <c r="B253" s="34"/>
      <c r="C253" s="35" t="s">
        <v>9</v>
      </c>
      <c r="D253" s="34" t="s">
        <v>228</v>
      </c>
      <c r="E253" s="36">
        <v>6.3E-2</v>
      </c>
      <c r="F253" s="37">
        <v>1150</v>
      </c>
      <c r="G253" s="37">
        <v>72.45</v>
      </c>
    </row>
    <row r="254" spans="1:7" hidden="1" outlineLevel="3" x14ac:dyDescent="0.2">
      <c r="A254" s="33"/>
      <c r="B254" s="34"/>
      <c r="C254" s="35" t="s">
        <v>21</v>
      </c>
      <c r="D254" s="34" t="s">
        <v>228</v>
      </c>
      <c r="E254" s="36">
        <v>6.3E-2</v>
      </c>
      <c r="F254" s="37">
        <v>1150</v>
      </c>
      <c r="G254" s="37">
        <v>72.45</v>
      </c>
    </row>
    <row r="255" spans="1:7" hidden="1" outlineLevel="3" x14ac:dyDescent="0.2">
      <c r="A255" s="33"/>
      <c r="B255" s="34"/>
      <c r="C255" s="35" t="s">
        <v>25</v>
      </c>
      <c r="D255" s="34" t="s">
        <v>228</v>
      </c>
      <c r="E255" s="36">
        <v>6.3E-2</v>
      </c>
      <c r="F255" s="37">
        <v>1150</v>
      </c>
      <c r="G255" s="37">
        <v>72.45</v>
      </c>
    </row>
    <row r="256" spans="1:7" s="32" customFormat="1" ht="22.5" outlineLevel="1" collapsed="1" x14ac:dyDescent="0.2">
      <c r="A256" s="27" t="s">
        <v>77</v>
      </c>
      <c r="B256" s="28" t="s">
        <v>744</v>
      </c>
      <c r="C256" s="29" t="s">
        <v>378</v>
      </c>
      <c r="D256" s="28" t="s">
        <v>228</v>
      </c>
      <c r="E256" s="30">
        <v>0.08</v>
      </c>
      <c r="F256" s="31">
        <v>2529</v>
      </c>
      <c r="G256" s="68">
        <v>202.32</v>
      </c>
    </row>
    <row r="257" spans="1:7" hidden="1" outlineLevel="3" x14ac:dyDescent="0.2">
      <c r="A257" s="33"/>
      <c r="B257" s="34"/>
      <c r="C257" s="35" t="s">
        <v>45</v>
      </c>
      <c r="D257" s="34" t="s">
        <v>228</v>
      </c>
      <c r="E257" s="36">
        <v>0.08</v>
      </c>
      <c r="F257" s="37">
        <v>2529</v>
      </c>
      <c r="G257" s="37">
        <v>202.32</v>
      </c>
    </row>
    <row r="258" spans="1:7" s="32" customFormat="1" ht="22.5" outlineLevel="1" collapsed="1" x14ac:dyDescent="0.2">
      <c r="A258" s="27" t="s">
        <v>79</v>
      </c>
      <c r="B258" s="28" t="s">
        <v>745</v>
      </c>
      <c r="C258" s="29" t="s">
        <v>455</v>
      </c>
      <c r="D258" s="28" t="s">
        <v>218</v>
      </c>
      <c r="E258" s="30">
        <v>1.8E-3</v>
      </c>
      <c r="F258" s="31">
        <v>93332</v>
      </c>
      <c r="G258" s="68">
        <v>168</v>
      </c>
    </row>
    <row r="259" spans="1:7" hidden="1" outlineLevel="3" x14ac:dyDescent="0.2">
      <c r="A259" s="33"/>
      <c r="B259" s="34"/>
      <c r="C259" s="35" t="s">
        <v>51</v>
      </c>
      <c r="D259" s="34" t="s">
        <v>218</v>
      </c>
      <c r="E259" s="36">
        <v>1.8E-3</v>
      </c>
      <c r="F259" s="37">
        <v>93332</v>
      </c>
      <c r="G259" s="37">
        <v>168</v>
      </c>
    </row>
    <row r="260" spans="1:7" s="32" customFormat="1" ht="25.5" outlineLevel="1" collapsed="1" x14ac:dyDescent="0.2">
      <c r="A260" s="27" t="s">
        <v>81</v>
      </c>
      <c r="B260" s="28" t="s">
        <v>746</v>
      </c>
      <c r="C260" s="29" t="s">
        <v>540</v>
      </c>
      <c r="D260" s="28" t="s">
        <v>228</v>
      </c>
      <c r="E260" s="30">
        <v>0.23300000000000001</v>
      </c>
      <c r="F260" s="31">
        <v>698</v>
      </c>
      <c r="G260" s="68">
        <v>162.63</v>
      </c>
    </row>
    <row r="261" spans="1:7" hidden="1" outlineLevel="3" x14ac:dyDescent="0.2">
      <c r="A261" s="33"/>
      <c r="B261" s="34"/>
      <c r="C261" s="35" t="s">
        <v>648</v>
      </c>
      <c r="D261" s="34"/>
      <c r="E261" s="36"/>
      <c r="F261" s="37"/>
      <c r="G261" s="37"/>
    </row>
    <row r="262" spans="1:7" hidden="1" outlineLevel="3" x14ac:dyDescent="0.2">
      <c r="A262" s="33"/>
      <c r="B262" s="34"/>
      <c r="C262" s="35" t="s">
        <v>73</v>
      </c>
      <c r="D262" s="34" t="s">
        <v>228</v>
      </c>
      <c r="E262" s="36">
        <v>0.03</v>
      </c>
      <c r="F262" s="37">
        <v>698</v>
      </c>
      <c r="G262" s="37">
        <v>20.94</v>
      </c>
    </row>
    <row r="263" spans="1:7" hidden="1" outlineLevel="3" x14ac:dyDescent="0.2">
      <c r="A263" s="33"/>
      <c r="B263" s="34"/>
      <c r="C263" s="35" t="s">
        <v>75</v>
      </c>
      <c r="D263" s="34" t="s">
        <v>228</v>
      </c>
      <c r="E263" s="36">
        <v>0.20300000000000001</v>
      </c>
      <c r="F263" s="37">
        <v>698</v>
      </c>
      <c r="G263" s="37">
        <v>141.69</v>
      </c>
    </row>
    <row r="264" spans="1:7" s="32" customFormat="1" ht="22.5" outlineLevel="1" collapsed="1" x14ac:dyDescent="0.2">
      <c r="A264" s="27" t="s">
        <v>83</v>
      </c>
      <c r="B264" s="28" t="s">
        <v>747</v>
      </c>
      <c r="C264" s="29" t="s">
        <v>392</v>
      </c>
      <c r="D264" s="28" t="s">
        <v>218</v>
      </c>
      <c r="E264" s="30">
        <v>1.0124999999999999E-4</v>
      </c>
      <c r="F264" s="31">
        <v>1528659</v>
      </c>
      <c r="G264" s="68">
        <v>154.78</v>
      </c>
    </row>
    <row r="265" spans="1:7" hidden="1" outlineLevel="3" x14ac:dyDescent="0.2">
      <c r="A265" s="33"/>
      <c r="B265" s="34"/>
      <c r="C265" s="35" t="s">
        <v>648</v>
      </c>
      <c r="D265" s="34"/>
      <c r="E265" s="36"/>
      <c r="F265" s="37"/>
      <c r="G265" s="37"/>
    </row>
    <row r="266" spans="1:7" hidden="1" outlineLevel="3" x14ac:dyDescent="0.2">
      <c r="A266" s="33"/>
      <c r="B266" s="34"/>
      <c r="C266" s="35" t="s">
        <v>48</v>
      </c>
      <c r="D266" s="34" t="s">
        <v>218</v>
      </c>
      <c r="E266" s="36">
        <v>9.7999999999999997E-5</v>
      </c>
      <c r="F266" s="37">
        <v>1528659</v>
      </c>
      <c r="G266" s="37">
        <v>149.81</v>
      </c>
    </row>
    <row r="267" spans="1:7" hidden="1" outlineLevel="3" x14ac:dyDescent="0.2">
      <c r="A267" s="33"/>
      <c r="B267" s="34"/>
      <c r="C267" s="35" t="s">
        <v>55</v>
      </c>
      <c r="D267" s="34" t="s">
        <v>218</v>
      </c>
      <c r="E267" s="36">
        <v>3.2499999999999998E-6</v>
      </c>
      <c r="F267" s="37">
        <v>1528659</v>
      </c>
      <c r="G267" s="37">
        <v>4.97</v>
      </c>
    </row>
    <row r="268" spans="1:7" s="32" customFormat="1" ht="25.5" outlineLevel="1" collapsed="1" x14ac:dyDescent="0.2">
      <c r="A268" s="27" t="s">
        <v>85</v>
      </c>
      <c r="B268" s="28" t="s">
        <v>748</v>
      </c>
      <c r="C268" s="29" t="s">
        <v>611</v>
      </c>
      <c r="D268" s="28" t="s">
        <v>218</v>
      </c>
      <c r="E268" s="30">
        <v>6.0000000000000002E-5</v>
      </c>
      <c r="F268" s="31">
        <v>2360656</v>
      </c>
      <c r="G268" s="68">
        <v>141.63999999999999</v>
      </c>
    </row>
    <row r="269" spans="1:7" hidden="1" outlineLevel="3" x14ac:dyDescent="0.2">
      <c r="A269" s="33"/>
      <c r="B269" s="34"/>
      <c r="C269" s="35" t="s">
        <v>89</v>
      </c>
      <c r="D269" s="34" t="s">
        <v>218</v>
      </c>
      <c r="E269" s="36">
        <v>6.0000000000000002E-5</v>
      </c>
      <c r="F269" s="37">
        <v>2360656</v>
      </c>
      <c r="G269" s="37">
        <v>141.63999999999999</v>
      </c>
    </row>
    <row r="270" spans="1:7" s="32" customFormat="1" ht="22.5" outlineLevel="1" collapsed="1" x14ac:dyDescent="0.2">
      <c r="A270" s="27" t="s">
        <v>87</v>
      </c>
      <c r="B270" s="28" t="s">
        <v>749</v>
      </c>
      <c r="C270" s="29" t="s">
        <v>617</v>
      </c>
      <c r="D270" s="28" t="s">
        <v>228</v>
      </c>
      <c r="E270" s="30">
        <v>0.15</v>
      </c>
      <c r="F270" s="31">
        <v>915</v>
      </c>
      <c r="G270" s="68">
        <v>137.25</v>
      </c>
    </row>
    <row r="271" spans="1:7" hidden="1" outlineLevel="3" x14ac:dyDescent="0.2">
      <c r="A271" s="33"/>
      <c r="B271" s="34"/>
      <c r="C271" s="35" t="s">
        <v>89</v>
      </c>
      <c r="D271" s="34" t="s">
        <v>228</v>
      </c>
      <c r="E271" s="36">
        <v>0.15</v>
      </c>
      <c r="F271" s="37">
        <v>915</v>
      </c>
      <c r="G271" s="37">
        <v>137.25</v>
      </c>
    </row>
    <row r="272" spans="1:7" s="32" customFormat="1" ht="22.5" outlineLevel="1" collapsed="1" x14ac:dyDescent="0.2">
      <c r="A272" s="27" t="s">
        <v>89</v>
      </c>
      <c r="B272" s="28" t="s">
        <v>750</v>
      </c>
      <c r="C272" s="29" t="s">
        <v>546</v>
      </c>
      <c r="D272" s="28" t="s">
        <v>547</v>
      </c>
      <c r="E272" s="30">
        <v>5.6934999999999999E-2</v>
      </c>
      <c r="F272" s="31">
        <v>2313</v>
      </c>
      <c r="G272" s="68">
        <v>131.69</v>
      </c>
    </row>
    <row r="273" spans="1:7" hidden="1" outlineLevel="3" x14ac:dyDescent="0.2">
      <c r="A273" s="33"/>
      <c r="B273" s="34"/>
      <c r="C273" s="35" t="s">
        <v>648</v>
      </c>
      <c r="D273" s="34"/>
      <c r="E273" s="36"/>
      <c r="F273" s="37"/>
      <c r="G273" s="37"/>
    </row>
    <row r="274" spans="1:7" hidden="1" outlineLevel="3" x14ac:dyDescent="0.2">
      <c r="A274" s="33"/>
      <c r="B274" s="34"/>
      <c r="C274" s="35" t="s">
        <v>73</v>
      </c>
      <c r="D274" s="34" t="s">
        <v>547</v>
      </c>
      <c r="E274" s="36">
        <v>7.1999999999999998E-3</v>
      </c>
      <c r="F274" s="37">
        <v>2313</v>
      </c>
      <c r="G274" s="37">
        <v>16.649999999999999</v>
      </c>
    </row>
    <row r="275" spans="1:7" hidden="1" outlineLevel="3" x14ac:dyDescent="0.2">
      <c r="A275" s="33"/>
      <c r="B275" s="34"/>
      <c r="C275" s="35" t="s">
        <v>75</v>
      </c>
      <c r="D275" s="34" t="s">
        <v>547</v>
      </c>
      <c r="E275" s="36">
        <v>4.9735000000000001E-2</v>
      </c>
      <c r="F275" s="37">
        <v>2313</v>
      </c>
      <c r="G275" s="37">
        <v>115.04</v>
      </c>
    </row>
    <row r="276" spans="1:7" s="32" customFormat="1" ht="22.5" outlineLevel="1" collapsed="1" x14ac:dyDescent="0.2">
      <c r="A276" s="27" t="s">
        <v>91</v>
      </c>
      <c r="B276" s="28" t="s">
        <v>751</v>
      </c>
      <c r="C276" s="29" t="s">
        <v>280</v>
      </c>
      <c r="D276" s="28" t="s">
        <v>218</v>
      </c>
      <c r="E276" s="30">
        <v>1E-3</v>
      </c>
      <c r="F276" s="31">
        <v>114283</v>
      </c>
      <c r="G276" s="68">
        <v>114.28</v>
      </c>
    </row>
    <row r="277" spans="1:7" hidden="1" outlineLevel="3" x14ac:dyDescent="0.2">
      <c r="A277" s="33"/>
      <c r="B277" s="34"/>
      <c r="C277" s="35" t="s">
        <v>29</v>
      </c>
      <c r="D277" s="34" t="s">
        <v>218</v>
      </c>
      <c r="E277" s="36">
        <v>1E-3</v>
      </c>
      <c r="F277" s="37">
        <v>114283</v>
      </c>
      <c r="G277" s="37">
        <v>114.28</v>
      </c>
    </row>
    <row r="278" spans="1:7" s="32" customFormat="1" ht="22.5" outlineLevel="1" collapsed="1" x14ac:dyDescent="0.2">
      <c r="A278" s="27" t="s">
        <v>93</v>
      </c>
      <c r="B278" s="28" t="s">
        <v>752</v>
      </c>
      <c r="C278" s="29" t="s">
        <v>442</v>
      </c>
      <c r="D278" s="28" t="s">
        <v>228</v>
      </c>
      <c r="E278" s="30">
        <v>0.02</v>
      </c>
      <c r="F278" s="31">
        <v>5445</v>
      </c>
      <c r="G278" s="68">
        <v>108.9</v>
      </c>
    </row>
    <row r="279" spans="1:7" hidden="1" outlineLevel="3" x14ac:dyDescent="0.2">
      <c r="A279" s="33"/>
      <c r="B279" s="34"/>
      <c r="C279" s="35" t="s">
        <v>51</v>
      </c>
      <c r="D279" s="34" t="s">
        <v>228</v>
      </c>
      <c r="E279" s="36">
        <v>0.02</v>
      </c>
      <c r="F279" s="37">
        <v>5445</v>
      </c>
      <c r="G279" s="37">
        <v>108.9</v>
      </c>
    </row>
    <row r="280" spans="1:7" s="32" customFormat="1" ht="22.5" outlineLevel="1" collapsed="1" x14ac:dyDescent="0.2">
      <c r="A280" s="27" t="s">
        <v>95</v>
      </c>
      <c r="B280" s="28" t="s">
        <v>753</v>
      </c>
      <c r="C280" s="29" t="s">
        <v>312</v>
      </c>
      <c r="D280" s="28" t="s">
        <v>218</v>
      </c>
      <c r="E280" s="30">
        <v>3.6000000000000002E-4</v>
      </c>
      <c r="F280" s="31">
        <v>278998</v>
      </c>
      <c r="G280" s="68">
        <v>100.44</v>
      </c>
    </row>
    <row r="281" spans="1:7" hidden="1" outlineLevel="3" x14ac:dyDescent="0.2">
      <c r="A281" s="33"/>
      <c r="B281" s="34"/>
      <c r="C281" s="35" t="s">
        <v>37</v>
      </c>
      <c r="D281" s="34" t="s">
        <v>218</v>
      </c>
      <c r="E281" s="36">
        <v>3.6000000000000002E-4</v>
      </c>
      <c r="F281" s="37">
        <v>278998</v>
      </c>
      <c r="G281" s="37">
        <v>100.44</v>
      </c>
    </row>
    <row r="282" spans="1:7" s="32" customFormat="1" ht="25.5" outlineLevel="1" collapsed="1" x14ac:dyDescent="0.2">
      <c r="A282" s="27" t="s">
        <v>97</v>
      </c>
      <c r="B282" s="28" t="s">
        <v>754</v>
      </c>
      <c r="C282" s="29" t="s">
        <v>353</v>
      </c>
      <c r="D282" s="28" t="s">
        <v>755</v>
      </c>
      <c r="E282" s="30">
        <v>5.9999999999999995E-4</v>
      </c>
      <c r="F282" s="31">
        <v>165331</v>
      </c>
      <c r="G282" s="68">
        <v>99.2</v>
      </c>
    </row>
    <row r="283" spans="1:7" ht="15.75" hidden="1" outlineLevel="3" x14ac:dyDescent="0.2">
      <c r="A283" s="33"/>
      <c r="B283" s="34"/>
      <c r="C283" s="35" t="s">
        <v>41</v>
      </c>
      <c r="D283" s="34" t="s">
        <v>756</v>
      </c>
      <c r="E283" s="36">
        <v>5.9999999999999995E-4</v>
      </c>
      <c r="F283" s="37">
        <v>165331</v>
      </c>
      <c r="G283" s="37">
        <v>99.2</v>
      </c>
    </row>
    <row r="284" spans="1:7" s="32" customFormat="1" ht="22.5" outlineLevel="1" collapsed="1" x14ac:dyDescent="0.2">
      <c r="A284" s="27" t="s">
        <v>99</v>
      </c>
      <c r="B284" s="28" t="s">
        <v>757</v>
      </c>
      <c r="C284" s="29" t="s">
        <v>417</v>
      </c>
      <c r="D284" s="28" t="s">
        <v>396</v>
      </c>
      <c r="E284" s="30">
        <v>6.3375000000000001E-2</v>
      </c>
      <c r="F284" s="31">
        <v>1438</v>
      </c>
      <c r="G284" s="68">
        <v>91.13</v>
      </c>
    </row>
    <row r="285" spans="1:7" hidden="1" outlineLevel="3" x14ac:dyDescent="0.2">
      <c r="A285" s="33"/>
      <c r="B285" s="34"/>
      <c r="C285" s="35" t="s">
        <v>648</v>
      </c>
      <c r="D285" s="34"/>
      <c r="E285" s="36"/>
      <c r="F285" s="37"/>
      <c r="G285" s="37"/>
    </row>
    <row r="286" spans="1:7" hidden="1" outlineLevel="3" x14ac:dyDescent="0.2">
      <c r="A286" s="33"/>
      <c r="B286" s="34"/>
      <c r="C286" s="35" t="s">
        <v>48</v>
      </c>
      <c r="D286" s="34" t="s">
        <v>396</v>
      </c>
      <c r="E286" s="36">
        <v>0.04</v>
      </c>
      <c r="F286" s="37">
        <v>1438</v>
      </c>
      <c r="G286" s="37">
        <v>57.52</v>
      </c>
    </row>
    <row r="287" spans="1:7" hidden="1" outlineLevel="3" x14ac:dyDescent="0.2">
      <c r="A287" s="33"/>
      <c r="B287" s="34"/>
      <c r="C287" s="35" t="s">
        <v>73</v>
      </c>
      <c r="D287" s="34" t="s">
        <v>396</v>
      </c>
      <c r="E287" s="36">
        <v>3.075E-3</v>
      </c>
      <c r="F287" s="37">
        <v>1438</v>
      </c>
      <c r="G287" s="37">
        <v>4.42</v>
      </c>
    </row>
    <row r="288" spans="1:7" hidden="1" outlineLevel="3" x14ac:dyDescent="0.2">
      <c r="A288" s="33"/>
      <c r="B288" s="34"/>
      <c r="C288" s="35" t="s">
        <v>75</v>
      </c>
      <c r="D288" s="34" t="s">
        <v>396</v>
      </c>
      <c r="E288" s="36">
        <v>2.0299999999999999E-2</v>
      </c>
      <c r="F288" s="37">
        <v>1438</v>
      </c>
      <c r="G288" s="37">
        <v>29.19</v>
      </c>
    </row>
    <row r="289" spans="1:7" s="32" customFormat="1" ht="22.5" outlineLevel="1" collapsed="1" x14ac:dyDescent="0.2">
      <c r="A289" s="27" t="s">
        <v>101</v>
      </c>
      <c r="B289" s="28" t="s">
        <v>758</v>
      </c>
      <c r="C289" s="29" t="s">
        <v>423</v>
      </c>
      <c r="D289" s="28" t="s">
        <v>228</v>
      </c>
      <c r="E289" s="30">
        <v>2.4E-2</v>
      </c>
      <c r="F289" s="31">
        <v>3479</v>
      </c>
      <c r="G289" s="68">
        <v>83.5</v>
      </c>
    </row>
    <row r="290" spans="1:7" hidden="1" outlineLevel="3" x14ac:dyDescent="0.2">
      <c r="A290" s="33"/>
      <c r="B290" s="34"/>
      <c r="C290" s="35" t="s">
        <v>48</v>
      </c>
      <c r="D290" s="34" t="s">
        <v>228</v>
      </c>
      <c r="E290" s="36">
        <v>2.4E-2</v>
      </c>
      <c r="F290" s="37">
        <v>3479</v>
      </c>
      <c r="G290" s="37">
        <v>83.5</v>
      </c>
    </row>
    <row r="291" spans="1:7" s="32" customFormat="1" ht="22.5" outlineLevel="1" collapsed="1" x14ac:dyDescent="0.2">
      <c r="A291" s="27" t="s">
        <v>103</v>
      </c>
      <c r="B291" s="28" t="s">
        <v>759</v>
      </c>
      <c r="C291" s="29" t="s">
        <v>420</v>
      </c>
      <c r="D291" s="28" t="s">
        <v>218</v>
      </c>
      <c r="E291" s="30">
        <v>1.06E-4</v>
      </c>
      <c r="F291" s="31">
        <v>768895</v>
      </c>
      <c r="G291" s="68">
        <v>81.5</v>
      </c>
    </row>
    <row r="292" spans="1:7" hidden="1" outlineLevel="3" x14ac:dyDescent="0.2">
      <c r="A292" s="33"/>
      <c r="B292" s="34"/>
      <c r="C292" s="35" t="s">
        <v>648</v>
      </c>
      <c r="D292" s="34"/>
      <c r="E292" s="36"/>
      <c r="F292" s="37"/>
      <c r="G292" s="37"/>
    </row>
    <row r="293" spans="1:7" hidden="1" outlineLevel="3" x14ac:dyDescent="0.2">
      <c r="A293" s="33"/>
      <c r="B293" s="34"/>
      <c r="C293" s="35" t="s">
        <v>48</v>
      </c>
      <c r="D293" s="34" t="s">
        <v>218</v>
      </c>
      <c r="E293" s="36">
        <v>7.2000000000000002E-5</v>
      </c>
      <c r="F293" s="37">
        <v>768895</v>
      </c>
      <c r="G293" s="37">
        <v>55.36</v>
      </c>
    </row>
    <row r="294" spans="1:7" hidden="1" outlineLevel="3" x14ac:dyDescent="0.2">
      <c r="A294" s="33"/>
      <c r="B294" s="34"/>
      <c r="C294" s="35" t="s">
        <v>69</v>
      </c>
      <c r="D294" s="34" t="s">
        <v>218</v>
      </c>
      <c r="E294" s="36">
        <v>3.4E-5</v>
      </c>
      <c r="F294" s="37">
        <v>768895</v>
      </c>
      <c r="G294" s="37">
        <v>26.14</v>
      </c>
    </row>
    <row r="295" spans="1:7" s="32" customFormat="1" ht="22.5" outlineLevel="1" collapsed="1" x14ac:dyDescent="0.2">
      <c r="A295" s="27" t="s">
        <v>105</v>
      </c>
      <c r="B295" s="28" t="s">
        <v>760</v>
      </c>
      <c r="C295" s="29" t="s">
        <v>327</v>
      </c>
      <c r="D295" s="28" t="s">
        <v>218</v>
      </c>
      <c r="E295" s="30">
        <v>6.0000000000000002E-5</v>
      </c>
      <c r="F295" s="31">
        <v>970051</v>
      </c>
      <c r="G295" s="68">
        <v>58.2</v>
      </c>
    </row>
    <row r="296" spans="1:7" hidden="1" outlineLevel="3" x14ac:dyDescent="0.2">
      <c r="A296" s="33"/>
      <c r="B296" s="34"/>
      <c r="C296" s="35" t="s">
        <v>37</v>
      </c>
      <c r="D296" s="34" t="s">
        <v>218</v>
      </c>
      <c r="E296" s="36">
        <v>6.0000000000000002E-5</v>
      </c>
      <c r="F296" s="37">
        <v>970051</v>
      </c>
      <c r="G296" s="37">
        <v>58.2</v>
      </c>
    </row>
    <row r="297" spans="1:7" s="32" customFormat="1" ht="25.5" outlineLevel="1" collapsed="1" x14ac:dyDescent="0.2">
      <c r="A297" s="27" t="s">
        <v>107</v>
      </c>
      <c r="B297" s="28" t="s">
        <v>761</v>
      </c>
      <c r="C297" s="29" t="s">
        <v>522</v>
      </c>
      <c r="D297" s="28" t="s">
        <v>228</v>
      </c>
      <c r="E297" s="30">
        <v>1.8E-3</v>
      </c>
      <c r="F297" s="31">
        <v>32020</v>
      </c>
      <c r="G297" s="68">
        <v>57.64</v>
      </c>
    </row>
    <row r="298" spans="1:7" hidden="1" outlineLevel="3" x14ac:dyDescent="0.2">
      <c r="A298" s="33"/>
      <c r="B298" s="34"/>
      <c r="C298" s="35" t="s">
        <v>69</v>
      </c>
      <c r="D298" s="34" t="s">
        <v>228</v>
      </c>
      <c r="E298" s="36">
        <v>1.8E-3</v>
      </c>
      <c r="F298" s="37">
        <v>32020</v>
      </c>
      <c r="G298" s="37">
        <v>57.64</v>
      </c>
    </row>
    <row r="299" spans="1:7" s="32" customFormat="1" ht="22.5" outlineLevel="1" collapsed="1" x14ac:dyDescent="0.2">
      <c r="A299" s="27" t="s">
        <v>109</v>
      </c>
      <c r="B299" s="28" t="s">
        <v>762</v>
      </c>
      <c r="C299" s="29" t="s">
        <v>283</v>
      </c>
      <c r="D299" s="28" t="s">
        <v>218</v>
      </c>
      <c r="E299" s="30">
        <v>1.1E-4</v>
      </c>
      <c r="F299" s="31">
        <v>505727</v>
      </c>
      <c r="G299" s="68">
        <v>55.63</v>
      </c>
    </row>
    <row r="300" spans="1:7" hidden="1" outlineLevel="3" x14ac:dyDescent="0.2">
      <c r="A300" s="33"/>
      <c r="B300" s="34"/>
      <c r="C300" s="35" t="s">
        <v>29</v>
      </c>
      <c r="D300" s="34" t="s">
        <v>218</v>
      </c>
      <c r="E300" s="36">
        <v>1.1E-4</v>
      </c>
      <c r="F300" s="37">
        <v>505727</v>
      </c>
      <c r="G300" s="37">
        <v>55.63</v>
      </c>
    </row>
    <row r="301" spans="1:7" s="32" customFormat="1" ht="22.5" outlineLevel="1" collapsed="1" x14ac:dyDescent="0.2">
      <c r="A301" s="27" t="s">
        <v>111</v>
      </c>
      <c r="B301" s="28" t="s">
        <v>763</v>
      </c>
      <c r="C301" s="29" t="s">
        <v>363</v>
      </c>
      <c r="D301" s="28" t="s">
        <v>228</v>
      </c>
      <c r="E301" s="30">
        <v>4.6800000000000001E-2</v>
      </c>
      <c r="F301" s="31">
        <v>836</v>
      </c>
      <c r="G301" s="68">
        <v>39.119999999999997</v>
      </c>
    </row>
    <row r="302" spans="1:7" hidden="1" outlineLevel="3" x14ac:dyDescent="0.2">
      <c r="A302" s="33"/>
      <c r="B302" s="34"/>
      <c r="C302" s="35" t="s">
        <v>41</v>
      </c>
      <c r="D302" s="34" t="s">
        <v>228</v>
      </c>
      <c r="E302" s="36">
        <v>4.6800000000000001E-2</v>
      </c>
      <c r="F302" s="37">
        <v>836</v>
      </c>
      <c r="G302" s="37">
        <v>39.119999999999997</v>
      </c>
    </row>
    <row r="303" spans="1:7" s="32" customFormat="1" ht="22.5" outlineLevel="1" collapsed="1" x14ac:dyDescent="0.2">
      <c r="A303" s="27" t="s">
        <v>113</v>
      </c>
      <c r="B303" s="28" t="s">
        <v>764</v>
      </c>
      <c r="C303" s="29" t="s">
        <v>503</v>
      </c>
      <c r="D303" s="28" t="s">
        <v>228</v>
      </c>
      <c r="E303" s="30">
        <v>3.5000000000000003E-2</v>
      </c>
      <c r="F303" s="31">
        <v>1117</v>
      </c>
      <c r="G303" s="68">
        <v>39.1</v>
      </c>
    </row>
    <row r="304" spans="1:7" hidden="1" outlineLevel="3" x14ac:dyDescent="0.2">
      <c r="A304" s="33"/>
      <c r="B304" s="34"/>
      <c r="C304" s="35" t="s">
        <v>65</v>
      </c>
      <c r="D304" s="34" t="s">
        <v>228</v>
      </c>
      <c r="E304" s="36">
        <v>3.5000000000000003E-2</v>
      </c>
      <c r="F304" s="37">
        <v>1117</v>
      </c>
      <c r="G304" s="37">
        <v>39.1</v>
      </c>
    </row>
    <row r="305" spans="1:7" s="32" customFormat="1" ht="22.5" outlineLevel="1" collapsed="1" x14ac:dyDescent="0.2">
      <c r="A305" s="27" t="s">
        <v>115</v>
      </c>
      <c r="B305" s="28" t="s">
        <v>765</v>
      </c>
      <c r="C305" s="29" t="s">
        <v>360</v>
      </c>
      <c r="D305" s="28" t="s">
        <v>228</v>
      </c>
      <c r="E305" s="30">
        <v>2.4E-2</v>
      </c>
      <c r="F305" s="31">
        <v>1609</v>
      </c>
      <c r="G305" s="68">
        <v>38.619999999999997</v>
      </c>
    </row>
    <row r="306" spans="1:7" hidden="1" outlineLevel="3" x14ac:dyDescent="0.2">
      <c r="A306" s="33"/>
      <c r="B306" s="34"/>
      <c r="C306" s="35" t="s">
        <v>41</v>
      </c>
      <c r="D306" s="34" t="s">
        <v>228</v>
      </c>
      <c r="E306" s="36">
        <v>2.4E-2</v>
      </c>
      <c r="F306" s="37">
        <v>1609</v>
      </c>
      <c r="G306" s="37">
        <v>38.619999999999997</v>
      </c>
    </row>
    <row r="307" spans="1:7" s="32" customFormat="1" ht="22.5" outlineLevel="1" collapsed="1" x14ac:dyDescent="0.2">
      <c r="A307" s="27" t="s">
        <v>117</v>
      </c>
      <c r="B307" s="28" t="s">
        <v>766</v>
      </c>
      <c r="C307" s="29" t="s">
        <v>395</v>
      </c>
      <c r="D307" s="28" t="s">
        <v>396</v>
      </c>
      <c r="E307" s="30">
        <v>5.978E-2</v>
      </c>
      <c r="F307" s="31">
        <v>594</v>
      </c>
      <c r="G307" s="68">
        <v>35.51</v>
      </c>
    </row>
    <row r="308" spans="1:7" hidden="1" outlineLevel="3" x14ac:dyDescent="0.2">
      <c r="A308" s="33"/>
      <c r="B308" s="34"/>
      <c r="C308" s="35" t="s">
        <v>648</v>
      </c>
      <c r="D308" s="34"/>
      <c r="E308" s="36"/>
      <c r="F308" s="37"/>
      <c r="G308" s="37"/>
    </row>
    <row r="309" spans="1:7" hidden="1" outlineLevel="3" x14ac:dyDescent="0.2">
      <c r="A309" s="33"/>
      <c r="B309" s="34"/>
      <c r="C309" s="35" t="s">
        <v>48</v>
      </c>
      <c r="D309" s="34" t="s">
        <v>396</v>
      </c>
      <c r="E309" s="36">
        <v>2.8000000000000001E-2</v>
      </c>
      <c r="F309" s="37">
        <v>594</v>
      </c>
      <c r="G309" s="37">
        <v>16.63</v>
      </c>
    </row>
    <row r="310" spans="1:7" hidden="1" outlineLevel="3" x14ac:dyDescent="0.2">
      <c r="A310" s="33"/>
      <c r="B310" s="34"/>
      <c r="C310" s="35" t="s">
        <v>55</v>
      </c>
      <c r="D310" s="34" t="s">
        <v>396</v>
      </c>
      <c r="E310" s="36">
        <v>7.7999999999999999E-4</v>
      </c>
      <c r="F310" s="37">
        <v>594</v>
      </c>
      <c r="G310" s="37">
        <v>0.46</v>
      </c>
    </row>
    <row r="311" spans="1:7" hidden="1" outlineLevel="3" x14ac:dyDescent="0.2">
      <c r="A311" s="33"/>
      <c r="B311" s="34"/>
      <c r="C311" s="35" t="s">
        <v>69</v>
      </c>
      <c r="D311" s="34" t="s">
        <v>396</v>
      </c>
      <c r="E311" s="36">
        <v>3.1E-2</v>
      </c>
      <c r="F311" s="37">
        <v>594</v>
      </c>
      <c r="G311" s="37">
        <v>18.41</v>
      </c>
    </row>
    <row r="312" spans="1:7" s="32" customFormat="1" ht="22.5" outlineLevel="1" collapsed="1" x14ac:dyDescent="0.2">
      <c r="A312" s="27" t="s">
        <v>119</v>
      </c>
      <c r="B312" s="28" t="s">
        <v>767</v>
      </c>
      <c r="C312" s="29" t="s">
        <v>476</v>
      </c>
      <c r="D312" s="28" t="s">
        <v>198</v>
      </c>
      <c r="E312" s="30">
        <v>7.8E-2</v>
      </c>
      <c r="F312" s="31">
        <v>376</v>
      </c>
      <c r="G312" s="68">
        <v>29.33</v>
      </c>
    </row>
    <row r="313" spans="1:7" hidden="1" outlineLevel="3" x14ac:dyDescent="0.2">
      <c r="A313" s="33"/>
      <c r="B313" s="34"/>
      <c r="C313" s="35" t="s">
        <v>55</v>
      </c>
      <c r="D313" s="34" t="s">
        <v>198</v>
      </c>
      <c r="E313" s="36">
        <v>7.8E-2</v>
      </c>
      <c r="F313" s="37">
        <v>376</v>
      </c>
      <c r="G313" s="37">
        <v>29.33</v>
      </c>
    </row>
    <row r="314" spans="1:7" s="32" customFormat="1" ht="22.5" outlineLevel="1" collapsed="1" x14ac:dyDescent="0.2">
      <c r="A314" s="27" t="s">
        <v>121</v>
      </c>
      <c r="B314" s="28" t="s">
        <v>768</v>
      </c>
      <c r="C314" s="29" t="s">
        <v>445</v>
      </c>
      <c r="D314" s="28" t="s">
        <v>228</v>
      </c>
      <c r="E314" s="30">
        <v>1.4999999999999999E-2</v>
      </c>
      <c r="F314" s="31">
        <v>1720</v>
      </c>
      <c r="G314" s="68">
        <v>25.8</v>
      </c>
    </row>
    <row r="315" spans="1:7" hidden="1" outlineLevel="3" x14ac:dyDescent="0.2">
      <c r="A315" s="33"/>
      <c r="B315" s="34"/>
      <c r="C315" s="35" t="s">
        <v>51</v>
      </c>
      <c r="D315" s="34" t="s">
        <v>228</v>
      </c>
      <c r="E315" s="36">
        <v>1.4999999999999999E-2</v>
      </c>
      <c r="F315" s="37">
        <v>1720</v>
      </c>
      <c r="G315" s="37">
        <v>25.8</v>
      </c>
    </row>
    <row r="316" spans="1:7" s="32" customFormat="1" ht="22.5" outlineLevel="1" collapsed="1" x14ac:dyDescent="0.2">
      <c r="A316" s="27" t="s">
        <v>123</v>
      </c>
      <c r="B316" s="28" t="s">
        <v>769</v>
      </c>
      <c r="C316" s="29" t="s">
        <v>553</v>
      </c>
      <c r="D316" s="28" t="s">
        <v>452</v>
      </c>
      <c r="E316" s="30">
        <v>4.8464E-2</v>
      </c>
      <c r="F316" s="31">
        <v>501</v>
      </c>
      <c r="G316" s="68">
        <v>24.28</v>
      </c>
    </row>
    <row r="317" spans="1:7" hidden="1" outlineLevel="3" x14ac:dyDescent="0.2">
      <c r="A317" s="33"/>
      <c r="B317" s="34"/>
      <c r="C317" s="35" t="s">
        <v>648</v>
      </c>
      <c r="D317" s="34"/>
      <c r="E317" s="36"/>
      <c r="F317" s="37"/>
      <c r="G317" s="37"/>
    </row>
    <row r="318" spans="1:7" hidden="1" outlineLevel="3" x14ac:dyDescent="0.2">
      <c r="A318" s="33"/>
      <c r="B318" s="34"/>
      <c r="C318" s="35" t="s">
        <v>73</v>
      </c>
      <c r="D318" s="34" t="s">
        <v>452</v>
      </c>
      <c r="E318" s="36">
        <v>6.2399999999999999E-3</v>
      </c>
      <c r="F318" s="37">
        <v>501</v>
      </c>
      <c r="G318" s="37">
        <v>3.13</v>
      </c>
    </row>
    <row r="319" spans="1:7" hidden="1" outlineLevel="3" x14ac:dyDescent="0.2">
      <c r="A319" s="33"/>
      <c r="B319" s="34"/>
      <c r="C319" s="35" t="s">
        <v>75</v>
      </c>
      <c r="D319" s="34" t="s">
        <v>452</v>
      </c>
      <c r="E319" s="36">
        <v>4.2223999999999998E-2</v>
      </c>
      <c r="F319" s="37">
        <v>501</v>
      </c>
      <c r="G319" s="37">
        <v>21.15</v>
      </c>
    </row>
    <row r="320" spans="1:7" s="32" customFormat="1" ht="22.5" outlineLevel="1" collapsed="1" x14ac:dyDescent="0.2">
      <c r="A320" s="27" t="s">
        <v>770</v>
      </c>
      <c r="B320" s="28" t="s">
        <v>771</v>
      </c>
      <c r="C320" s="29" t="s">
        <v>221</v>
      </c>
      <c r="D320" s="28" t="s">
        <v>218</v>
      </c>
      <c r="E320" s="30">
        <v>1.4800000000000001E-5</v>
      </c>
      <c r="F320" s="31">
        <v>1576025</v>
      </c>
      <c r="G320" s="68">
        <v>23.33</v>
      </c>
    </row>
    <row r="321" spans="1:7" hidden="1" outlineLevel="3" x14ac:dyDescent="0.2">
      <c r="A321" s="33"/>
      <c r="B321" s="34"/>
      <c r="C321" s="35" t="s">
        <v>648</v>
      </c>
      <c r="D321" s="34"/>
      <c r="E321" s="36"/>
      <c r="F321" s="37"/>
      <c r="G321" s="37"/>
    </row>
    <row r="322" spans="1:7" hidden="1" outlineLevel="3" x14ac:dyDescent="0.2">
      <c r="A322" s="33"/>
      <c r="B322" s="34"/>
      <c r="C322" s="35" t="s">
        <v>9</v>
      </c>
      <c r="D322" s="34" t="s">
        <v>218</v>
      </c>
      <c r="E322" s="36">
        <v>1.5999999999999999E-6</v>
      </c>
      <c r="F322" s="37">
        <v>1576025</v>
      </c>
      <c r="G322" s="37">
        <v>2.52</v>
      </c>
    </row>
    <row r="323" spans="1:7" hidden="1" outlineLevel="3" x14ac:dyDescent="0.2">
      <c r="A323" s="33"/>
      <c r="B323" s="34"/>
      <c r="C323" s="35" t="s">
        <v>21</v>
      </c>
      <c r="D323" s="34" t="s">
        <v>218</v>
      </c>
      <c r="E323" s="36">
        <v>1.5999999999999999E-6</v>
      </c>
      <c r="F323" s="37">
        <v>1576025</v>
      </c>
      <c r="G323" s="37">
        <v>2.52</v>
      </c>
    </row>
    <row r="324" spans="1:7" hidden="1" outlineLevel="3" x14ac:dyDescent="0.2">
      <c r="A324" s="33"/>
      <c r="B324" s="34"/>
      <c r="C324" s="35" t="s">
        <v>25</v>
      </c>
      <c r="D324" s="34" t="s">
        <v>218</v>
      </c>
      <c r="E324" s="36">
        <v>1.5999999999999999E-6</v>
      </c>
      <c r="F324" s="37">
        <v>1576025</v>
      </c>
      <c r="G324" s="37">
        <v>2.52</v>
      </c>
    </row>
    <row r="325" spans="1:7" hidden="1" outlineLevel="3" x14ac:dyDescent="0.2">
      <c r="A325" s="33"/>
      <c r="B325" s="34"/>
      <c r="C325" s="35" t="s">
        <v>51</v>
      </c>
      <c r="D325" s="34" t="s">
        <v>218</v>
      </c>
      <c r="E325" s="36">
        <v>1.0000000000000001E-5</v>
      </c>
      <c r="F325" s="37">
        <v>1576025</v>
      </c>
      <c r="G325" s="37">
        <v>15.76</v>
      </c>
    </row>
    <row r="326" spans="1:7" s="32" customFormat="1" ht="22.5" outlineLevel="1" collapsed="1" x14ac:dyDescent="0.2">
      <c r="A326" s="27" t="s">
        <v>772</v>
      </c>
      <c r="B326" s="28" t="s">
        <v>773</v>
      </c>
      <c r="C326" s="29" t="s">
        <v>517</v>
      </c>
      <c r="D326" s="28" t="s">
        <v>396</v>
      </c>
      <c r="E326" s="30">
        <v>1.0500000000000001E-2</v>
      </c>
      <c r="F326" s="31">
        <v>2189</v>
      </c>
      <c r="G326" s="68">
        <v>22.98</v>
      </c>
    </row>
    <row r="327" spans="1:7" hidden="1" outlineLevel="3" x14ac:dyDescent="0.2">
      <c r="A327" s="33"/>
      <c r="B327" s="34"/>
      <c r="C327" s="35" t="s">
        <v>69</v>
      </c>
      <c r="D327" s="34" t="s">
        <v>396</v>
      </c>
      <c r="E327" s="36">
        <v>1.0500000000000001E-2</v>
      </c>
      <c r="F327" s="37">
        <v>2189</v>
      </c>
      <c r="G327" s="37">
        <v>22.98</v>
      </c>
    </row>
    <row r="328" spans="1:7" s="32" customFormat="1" ht="22.5" outlineLevel="1" collapsed="1" x14ac:dyDescent="0.2">
      <c r="A328" s="27" t="s">
        <v>774</v>
      </c>
      <c r="B328" s="28" t="s">
        <v>775</v>
      </c>
      <c r="C328" s="29" t="s">
        <v>324</v>
      </c>
      <c r="D328" s="28" t="s">
        <v>218</v>
      </c>
      <c r="E328" s="30">
        <v>3.0000000000000001E-5</v>
      </c>
      <c r="F328" s="31">
        <v>738689</v>
      </c>
      <c r="G328" s="68">
        <v>22.16</v>
      </c>
    </row>
    <row r="329" spans="1:7" hidden="1" outlineLevel="3" x14ac:dyDescent="0.2">
      <c r="A329" s="33"/>
      <c r="B329" s="34"/>
      <c r="C329" s="35" t="s">
        <v>37</v>
      </c>
      <c r="D329" s="34" t="s">
        <v>218</v>
      </c>
      <c r="E329" s="36">
        <v>3.0000000000000001E-5</v>
      </c>
      <c r="F329" s="37">
        <v>738689</v>
      </c>
      <c r="G329" s="37">
        <v>22.16</v>
      </c>
    </row>
    <row r="330" spans="1:7" s="32" customFormat="1" ht="22.5" outlineLevel="1" collapsed="1" x14ac:dyDescent="0.2">
      <c r="A330" s="27" t="s">
        <v>776</v>
      </c>
      <c r="B330" s="28" t="s">
        <v>777</v>
      </c>
      <c r="C330" s="29" t="s">
        <v>375</v>
      </c>
      <c r="D330" s="28" t="s">
        <v>218</v>
      </c>
      <c r="E330" s="30">
        <v>2.0000000000000002E-5</v>
      </c>
      <c r="F330" s="31">
        <v>1097217</v>
      </c>
      <c r="G330" s="68">
        <v>21.94</v>
      </c>
    </row>
    <row r="331" spans="1:7" hidden="1" outlineLevel="3" x14ac:dyDescent="0.2">
      <c r="A331" s="33"/>
      <c r="B331" s="34"/>
      <c r="C331" s="35" t="s">
        <v>45</v>
      </c>
      <c r="D331" s="34" t="s">
        <v>218</v>
      </c>
      <c r="E331" s="36">
        <v>2.0000000000000002E-5</v>
      </c>
      <c r="F331" s="37">
        <v>1097217</v>
      </c>
      <c r="G331" s="37">
        <v>21.94</v>
      </c>
    </row>
    <row r="332" spans="1:7" s="32" customFormat="1" ht="22.5" outlineLevel="1" collapsed="1" x14ac:dyDescent="0.2">
      <c r="A332" s="27" t="s">
        <v>778</v>
      </c>
      <c r="B332" s="28" t="s">
        <v>779</v>
      </c>
      <c r="C332" s="29" t="s">
        <v>318</v>
      </c>
      <c r="D332" s="28" t="s">
        <v>218</v>
      </c>
      <c r="E332" s="30">
        <v>3.0000000000000001E-5</v>
      </c>
      <c r="F332" s="31">
        <v>628768</v>
      </c>
      <c r="G332" s="68">
        <v>18.86</v>
      </c>
    </row>
    <row r="333" spans="1:7" hidden="1" outlineLevel="3" x14ac:dyDescent="0.2">
      <c r="A333" s="33"/>
      <c r="B333" s="34"/>
      <c r="C333" s="35" t="s">
        <v>37</v>
      </c>
      <c r="D333" s="34" t="s">
        <v>218</v>
      </c>
      <c r="E333" s="36">
        <v>3.0000000000000001E-5</v>
      </c>
      <c r="F333" s="37">
        <v>628768</v>
      </c>
      <c r="G333" s="37">
        <v>18.86</v>
      </c>
    </row>
    <row r="334" spans="1:7" s="32" customFormat="1" ht="22.5" outlineLevel="1" collapsed="1" x14ac:dyDescent="0.2">
      <c r="A334" s="27" t="s">
        <v>780</v>
      </c>
      <c r="B334" s="28" t="s">
        <v>781</v>
      </c>
      <c r="C334" s="29" t="s">
        <v>321</v>
      </c>
      <c r="D334" s="28" t="s">
        <v>218</v>
      </c>
      <c r="E334" s="30">
        <v>3.0000000000000001E-5</v>
      </c>
      <c r="F334" s="31">
        <v>612933</v>
      </c>
      <c r="G334" s="68">
        <v>18.39</v>
      </c>
    </row>
    <row r="335" spans="1:7" hidden="1" outlineLevel="3" x14ac:dyDescent="0.2">
      <c r="A335" s="33"/>
      <c r="B335" s="34"/>
      <c r="C335" s="35" t="s">
        <v>37</v>
      </c>
      <c r="D335" s="34" t="s">
        <v>218</v>
      </c>
      <c r="E335" s="36">
        <v>3.0000000000000001E-5</v>
      </c>
      <c r="F335" s="37">
        <v>612933</v>
      </c>
      <c r="G335" s="37">
        <v>18.39</v>
      </c>
    </row>
    <row r="336" spans="1:7" s="32" customFormat="1" ht="22.5" outlineLevel="1" collapsed="1" x14ac:dyDescent="0.2">
      <c r="A336" s="27" t="s">
        <v>782</v>
      </c>
      <c r="B336" s="28" t="s">
        <v>783</v>
      </c>
      <c r="C336" s="29" t="s">
        <v>438</v>
      </c>
      <c r="D336" s="28" t="s">
        <v>228</v>
      </c>
      <c r="E336" s="30">
        <v>9.2999999999999999E-2</v>
      </c>
      <c r="F336" s="31">
        <v>177</v>
      </c>
      <c r="G336" s="68">
        <v>16.46</v>
      </c>
    </row>
    <row r="337" spans="1:7" hidden="1" outlineLevel="3" x14ac:dyDescent="0.2">
      <c r="A337" s="33"/>
      <c r="B337" s="34"/>
      <c r="C337" s="35" t="s">
        <v>51</v>
      </c>
      <c r="D337" s="34" t="s">
        <v>228</v>
      </c>
      <c r="E337" s="36">
        <v>9.2999999999999999E-2</v>
      </c>
      <c r="F337" s="37">
        <v>177</v>
      </c>
      <c r="G337" s="37">
        <v>16.46</v>
      </c>
    </row>
    <row r="338" spans="1:7" s="32" customFormat="1" ht="22.5" outlineLevel="1" collapsed="1" x14ac:dyDescent="0.2">
      <c r="A338" s="27" t="s">
        <v>784</v>
      </c>
      <c r="B338" s="28" t="s">
        <v>785</v>
      </c>
      <c r="C338" s="29" t="s">
        <v>458</v>
      </c>
      <c r="D338" s="28" t="s">
        <v>228</v>
      </c>
      <c r="E338" s="30">
        <v>0.03</v>
      </c>
      <c r="F338" s="31">
        <v>506</v>
      </c>
      <c r="G338" s="68">
        <v>15.18</v>
      </c>
    </row>
    <row r="339" spans="1:7" hidden="1" outlineLevel="3" x14ac:dyDescent="0.2">
      <c r="A339" s="33"/>
      <c r="B339" s="34"/>
      <c r="C339" s="35" t="s">
        <v>51</v>
      </c>
      <c r="D339" s="34" t="s">
        <v>228</v>
      </c>
      <c r="E339" s="36">
        <v>0.03</v>
      </c>
      <c r="F339" s="37">
        <v>506</v>
      </c>
      <c r="G339" s="37">
        <v>15.18</v>
      </c>
    </row>
    <row r="340" spans="1:7" s="32" customFormat="1" ht="22.5" outlineLevel="1" collapsed="1" x14ac:dyDescent="0.2">
      <c r="A340" s="27" t="s">
        <v>786</v>
      </c>
      <c r="B340" s="28" t="s">
        <v>787</v>
      </c>
      <c r="C340" s="29" t="s">
        <v>399</v>
      </c>
      <c r="D340" s="28" t="s">
        <v>228</v>
      </c>
      <c r="E340" s="30">
        <v>1.2E-2</v>
      </c>
      <c r="F340" s="31">
        <v>939</v>
      </c>
      <c r="G340" s="68">
        <v>11.27</v>
      </c>
    </row>
    <row r="341" spans="1:7" hidden="1" outlineLevel="3" x14ac:dyDescent="0.2">
      <c r="A341" s="33"/>
      <c r="B341" s="34"/>
      <c r="C341" s="35" t="s">
        <v>48</v>
      </c>
      <c r="D341" s="34" t="s">
        <v>228</v>
      </c>
      <c r="E341" s="36">
        <v>1.2E-2</v>
      </c>
      <c r="F341" s="37">
        <v>939</v>
      </c>
      <c r="G341" s="37">
        <v>11.27</v>
      </c>
    </row>
    <row r="342" spans="1:7" s="32" customFormat="1" ht="22.5" outlineLevel="1" collapsed="1" x14ac:dyDescent="0.2">
      <c r="A342" s="27" t="s">
        <v>788</v>
      </c>
      <c r="B342" s="28" t="s">
        <v>789</v>
      </c>
      <c r="C342" s="29" t="s">
        <v>274</v>
      </c>
      <c r="D342" s="28" t="s">
        <v>218</v>
      </c>
      <c r="E342" s="30">
        <v>3.0000000000000001E-5</v>
      </c>
      <c r="F342" s="31">
        <v>328457</v>
      </c>
      <c r="G342" s="68">
        <v>9.85</v>
      </c>
    </row>
    <row r="343" spans="1:7" hidden="1" outlineLevel="3" x14ac:dyDescent="0.2">
      <c r="A343" s="33"/>
      <c r="B343" s="34"/>
      <c r="C343" s="35" t="s">
        <v>29</v>
      </c>
      <c r="D343" s="34" t="s">
        <v>218</v>
      </c>
      <c r="E343" s="36">
        <v>3.0000000000000001E-5</v>
      </c>
      <c r="F343" s="37">
        <v>328457</v>
      </c>
      <c r="G343" s="37">
        <v>9.85</v>
      </c>
    </row>
    <row r="344" spans="1:7" s="32" customFormat="1" ht="22.5" outlineLevel="1" collapsed="1" x14ac:dyDescent="0.2">
      <c r="A344" s="27" t="s">
        <v>790</v>
      </c>
      <c r="B344" s="28" t="s">
        <v>791</v>
      </c>
      <c r="C344" s="29" t="s">
        <v>240</v>
      </c>
      <c r="D344" s="28" t="s">
        <v>228</v>
      </c>
      <c r="E344" s="30">
        <v>5.0000000000000001E-4</v>
      </c>
      <c r="F344" s="31">
        <v>10935</v>
      </c>
      <c r="G344" s="68">
        <v>5.47</v>
      </c>
    </row>
    <row r="345" spans="1:7" hidden="1" outlineLevel="3" x14ac:dyDescent="0.2">
      <c r="A345" s="33"/>
      <c r="B345" s="34"/>
      <c r="C345" s="35" t="s">
        <v>15</v>
      </c>
      <c r="D345" s="34" t="s">
        <v>228</v>
      </c>
      <c r="E345" s="36">
        <v>5.0000000000000001E-4</v>
      </c>
      <c r="F345" s="37">
        <v>10935</v>
      </c>
      <c r="G345" s="37">
        <v>5.47</v>
      </c>
    </row>
    <row r="346" spans="1:7" s="32" customFormat="1" ht="22.5" outlineLevel="1" collapsed="1" x14ac:dyDescent="0.2">
      <c r="A346" s="27" t="s">
        <v>792</v>
      </c>
      <c r="B346" s="28" t="s">
        <v>793</v>
      </c>
      <c r="C346" s="29" t="s">
        <v>411</v>
      </c>
      <c r="D346" s="28" t="s">
        <v>228</v>
      </c>
      <c r="E346" s="30">
        <v>1.2E-2</v>
      </c>
      <c r="F346" s="31">
        <v>246</v>
      </c>
      <c r="G346" s="68">
        <v>2.95</v>
      </c>
    </row>
    <row r="347" spans="1:7" hidden="1" outlineLevel="3" x14ac:dyDescent="0.2">
      <c r="A347" s="33"/>
      <c r="B347" s="34"/>
      <c r="C347" s="35" t="s">
        <v>48</v>
      </c>
      <c r="D347" s="34" t="s">
        <v>228</v>
      </c>
      <c r="E347" s="36">
        <v>1.2E-2</v>
      </c>
      <c r="F347" s="37">
        <v>246</v>
      </c>
      <c r="G347" s="37">
        <v>2.95</v>
      </c>
    </row>
    <row r="348" spans="1:7" s="32" customFormat="1" ht="22.5" outlineLevel="1" collapsed="1" x14ac:dyDescent="0.2">
      <c r="A348" s="27" t="s">
        <v>794</v>
      </c>
      <c r="B348" s="28" t="s">
        <v>795</v>
      </c>
      <c r="C348" s="29" t="s">
        <v>405</v>
      </c>
      <c r="D348" s="28" t="s">
        <v>228</v>
      </c>
      <c r="E348" s="30">
        <v>2E-3</v>
      </c>
      <c r="F348" s="31">
        <v>1416</v>
      </c>
      <c r="G348" s="68">
        <v>2.83</v>
      </c>
    </row>
    <row r="349" spans="1:7" hidden="1" outlineLevel="3" x14ac:dyDescent="0.2">
      <c r="A349" s="33"/>
      <c r="B349" s="34"/>
      <c r="C349" s="35" t="s">
        <v>48</v>
      </c>
      <c r="D349" s="34" t="s">
        <v>228</v>
      </c>
      <c r="E349" s="36">
        <v>2E-3</v>
      </c>
      <c r="F349" s="37">
        <v>1416</v>
      </c>
      <c r="G349" s="37">
        <v>2.83</v>
      </c>
    </row>
    <row r="350" spans="1:7" s="32" customFormat="1" ht="22.5" outlineLevel="1" collapsed="1" x14ac:dyDescent="0.2">
      <c r="A350" s="27" t="s">
        <v>796</v>
      </c>
      <c r="B350" s="28" t="s">
        <v>797</v>
      </c>
      <c r="C350" s="29" t="s">
        <v>217</v>
      </c>
      <c r="D350" s="28" t="s">
        <v>218</v>
      </c>
      <c r="E350" s="30">
        <v>6.0000000000000002E-5</v>
      </c>
      <c r="F350" s="31">
        <v>22831</v>
      </c>
      <c r="G350" s="68">
        <v>1.37</v>
      </c>
    </row>
    <row r="351" spans="1:7" hidden="1" outlineLevel="3" x14ac:dyDescent="0.2">
      <c r="A351" s="33"/>
      <c r="B351" s="34"/>
      <c r="C351" s="35" t="s">
        <v>648</v>
      </c>
      <c r="D351" s="34"/>
      <c r="E351" s="36"/>
      <c r="F351" s="37"/>
      <c r="G351" s="37"/>
    </row>
    <row r="352" spans="1:7" hidden="1" outlineLevel="3" x14ac:dyDescent="0.2">
      <c r="A352" s="33"/>
      <c r="B352" s="34"/>
      <c r="C352" s="35" t="s">
        <v>9</v>
      </c>
      <c r="D352" s="34" t="s">
        <v>218</v>
      </c>
      <c r="E352" s="36">
        <v>2.0000000000000002E-5</v>
      </c>
      <c r="F352" s="37">
        <v>22831</v>
      </c>
      <c r="G352" s="37">
        <v>0.46</v>
      </c>
    </row>
    <row r="353" spans="1:7" hidden="1" outlineLevel="3" x14ac:dyDescent="0.2">
      <c r="A353" s="33"/>
      <c r="B353" s="34"/>
      <c r="C353" s="35" t="s">
        <v>21</v>
      </c>
      <c r="D353" s="34" t="s">
        <v>218</v>
      </c>
      <c r="E353" s="36">
        <v>2.0000000000000002E-5</v>
      </c>
      <c r="F353" s="37">
        <v>22831</v>
      </c>
      <c r="G353" s="37">
        <v>0.46</v>
      </c>
    </row>
    <row r="354" spans="1:7" hidden="1" outlineLevel="3" x14ac:dyDescent="0.2">
      <c r="A354" s="33"/>
      <c r="B354" s="34"/>
      <c r="C354" s="35" t="s">
        <v>25</v>
      </c>
      <c r="D354" s="34" t="s">
        <v>218</v>
      </c>
      <c r="E354" s="36">
        <v>2.0000000000000002E-5</v>
      </c>
      <c r="F354" s="37">
        <v>22831</v>
      </c>
      <c r="G354" s="37">
        <v>0.46</v>
      </c>
    </row>
    <row r="355" spans="1:7" s="32" customFormat="1" ht="22.5" outlineLevel="1" collapsed="1" x14ac:dyDescent="0.2">
      <c r="A355" s="27" t="s">
        <v>798</v>
      </c>
      <c r="B355" s="28" t="s">
        <v>799</v>
      </c>
      <c r="C355" s="29" t="s">
        <v>402</v>
      </c>
      <c r="D355" s="28" t="s">
        <v>228</v>
      </c>
      <c r="E355" s="30">
        <v>2E-3</v>
      </c>
      <c r="F355" s="31">
        <v>401</v>
      </c>
      <c r="G355" s="68">
        <v>0.8</v>
      </c>
    </row>
    <row r="356" spans="1:7" hidden="1" outlineLevel="3" x14ac:dyDescent="0.2">
      <c r="A356" s="33"/>
      <c r="B356" s="34"/>
      <c r="C356" s="35" t="s">
        <v>48</v>
      </c>
      <c r="D356" s="34" t="s">
        <v>228</v>
      </c>
      <c r="E356" s="36">
        <v>2E-3</v>
      </c>
      <c r="F356" s="37">
        <v>401</v>
      </c>
      <c r="G356" s="37">
        <v>0.8</v>
      </c>
    </row>
    <row r="357" spans="1:7" x14ac:dyDescent="0.2">
      <c r="A357" s="38"/>
      <c r="B357" s="39"/>
      <c r="C357" s="40" t="s">
        <v>800</v>
      </c>
      <c r="D357" s="41" t="s">
        <v>639</v>
      </c>
      <c r="E357" s="41"/>
      <c r="F357" s="41"/>
      <c r="G357" s="42">
        <v>1062836</v>
      </c>
    </row>
    <row r="358" spans="1:7" x14ac:dyDescent="0.2">
      <c r="A358" s="43"/>
      <c r="B358" s="44"/>
      <c r="C358" s="45"/>
      <c r="D358" s="46"/>
      <c r="E358" s="47"/>
      <c r="F358" s="48"/>
      <c r="G358" s="49"/>
    </row>
    <row r="359" spans="1:7" ht="14.25" x14ac:dyDescent="0.2">
      <c r="A359" s="22"/>
      <c r="B359" s="23"/>
      <c r="C359" s="24" t="s">
        <v>801</v>
      </c>
      <c r="D359" s="50"/>
      <c r="E359" s="50"/>
      <c r="F359" s="50"/>
      <c r="G359" s="51"/>
    </row>
    <row r="360" spans="1:7" x14ac:dyDescent="0.2">
      <c r="A360" s="52" t="s">
        <v>802</v>
      </c>
      <c r="B360" s="53"/>
      <c r="C360" s="53"/>
      <c r="D360" s="53"/>
      <c r="E360" s="53"/>
      <c r="F360" s="53"/>
      <c r="G360" s="54"/>
    </row>
    <row r="361" spans="1:7" s="32" customFormat="1" ht="102" outlineLevel="1" x14ac:dyDescent="0.2">
      <c r="A361" s="27" t="s">
        <v>3</v>
      </c>
      <c r="B361" s="28" t="s">
        <v>803</v>
      </c>
      <c r="C361" s="29" t="s">
        <v>804</v>
      </c>
      <c r="D361" s="28" t="s">
        <v>195</v>
      </c>
      <c r="E361" s="30">
        <v>1</v>
      </c>
      <c r="F361" s="31">
        <v>42967673.280000001</v>
      </c>
      <c r="G361" s="55">
        <v>42967673.280000001</v>
      </c>
    </row>
    <row r="362" spans="1:7" hidden="1" outlineLevel="3" x14ac:dyDescent="0.2">
      <c r="A362" s="33"/>
      <c r="B362" s="34"/>
      <c r="C362" s="35" t="s">
        <v>5</v>
      </c>
      <c r="D362" s="34" t="s">
        <v>195</v>
      </c>
      <c r="E362" s="36">
        <v>1</v>
      </c>
      <c r="F362" s="37">
        <v>42967673.280000001</v>
      </c>
      <c r="G362" s="37">
        <v>42967673.280000001</v>
      </c>
    </row>
    <row r="363" spans="1:7" ht="25.5" x14ac:dyDescent="0.2">
      <c r="A363" s="38"/>
      <c r="B363" s="39"/>
      <c r="C363" s="40" t="s">
        <v>805</v>
      </c>
      <c r="D363" s="41" t="s">
        <v>639</v>
      </c>
      <c r="E363" s="41"/>
      <c r="F363" s="41"/>
      <c r="G363" s="42">
        <v>42967673</v>
      </c>
    </row>
    <row r="364" spans="1:7" x14ac:dyDescent="0.2">
      <c r="A364" s="43"/>
      <c r="B364" s="44"/>
      <c r="C364" s="45"/>
      <c r="D364" s="46"/>
      <c r="E364" s="47"/>
      <c r="F364" s="48"/>
      <c r="G364" s="49"/>
    </row>
    <row r="365" spans="1:7" x14ac:dyDescent="0.2">
      <c r="A365" s="38"/>
      <c r="B365" s="39"/>
      <c r="C365" s="40" t="s">
        <v>666</v>
      </c>
      <c r="D365" s="41" t="s">
        <v>177</v>
      </c>
      <c r="E365" s="41">
        <v>661.27700000000004</v>
      </c>
      <c r="F365" s="41"/>
      <c r="G365" s="42"/>
    </row>
    <row r="366" spans="1:7" x14ac:dyDescent="0.2">
      <c r="A366" s="38"/>
      <c r="B366" s="39"/>
      <c r="C366" s="40" t="s">
        <v>806</v>
      </c>
      <c r="D366" s="41" t="s">
        <v>639</v>
      </c>
      <c r="E366" s="41"/>
      <c r="F366" s="41"/>
      <c r="G366" s="42">
        <v>45616105</v>
      </c>
    </row>
    <row r="367" spans="1:7" x14ac:dyDescent="0.2">
      <c r="A367" s="38"/>
      <c r="B367" s="39"/>
      <c r="C367" s="40" t="s">
        <v>807</v>
      </c>
      <c r="D367" s="41" t="s">
        <v>639</v>
      </c>
      <c r="E367" s="41"/>
      <c r="F367" s="41"/>
      <c r="G367" s="42">
        <v>917408</v>
      </c>
    </row>
    <row r="368" spans="1:7" x14ac:dyDescent="0.2">
      <c r="A368" s="38"/>
      <c r="B368" s="39"/>
      <c r="C368" s="40" t="s">
        <v>808</v>
      </c>
      <c r="D368" s="41" t="s">
        <v>639</v>
      </c>
      <c r="E368" s="41"/>
      <c r="F368" s="41"/>
      <c r="G368" s="42">
        <v>46533513</v>
      </c>
    </row>
    <row r="369" spans="1:7" x14ac:dyDescent="0.2">
      <c r="A369" s="38"/>
      <c r="B369" s="39"/>
      <c r="C369" s="40" t="s">
        <v>809</v>
      </c>
      <c r="D369" s="41" t="s">
        <v>639</v>
      </c>
      <c r="E369" s="41"/>
      <c r="F369" s="41"/>
      <c r="G369" s="42">
        <v>285270</v>
      </c>
    </row>
    <row r="370" spans="1:7" x14ac:dyDescent="0.2">
      <c r="A370" s="38"/>
      <c r="B370" s="39"/>
      <c r="C370" s="40" t="s">
        <v>810</v>
      </c>
      <c r="D370" s="41" t="s">
        <v>639</v>
      </c>
      <c r="E370" s="41"/>
      <c r="F370" s="41"/>
      <c r="G370" s="42">
        <v>46818783</v>
      </c>
    </row>
    <row r="371" spans="1:7" x14ac:dyDescent="0.2">
      <c r="A371" s="69"/>
      <c r="B371" s="70"/>
      <c r="C371" s="70"/>
      <c r="D371" s="70"/>
      <c r="E371" s="70"/>
      <c r="F371" s="70"/>
      <c r="G371" s="70"/>
    </row>
    <row r="372" spans="1:7" x14ac:dyDescent="0.2">
      <c r="A372" s="71"/>
      <c r="B372" s="72" t="s">
        <v>628</v>
      </c>
      <c r="C372" s="72"/>
      <c r="D372" s="72" t="s">
        <v>629</v>
      </c>
      <c r="E372" s="72"/>
      <c r="F372" s="72"/>
      <c r="G372" s="72"/>
    </row>
    <row r="373" spans="1:7" x14ac:dyDescent="0.2">
      <c r="A373" s="69"/>
      <c r="B373" s="70"/>
      <c r="C373" s="70"/>
      <c r="D373" s="70"/>
      <c r="E373" s="70"/>
      <c r="F373" s="70"/>
      <c r="G373" s="70"/>
    </row>
    <row r="374" spans="1:7" x14ac:dyDescent="0.2">
      <c r="A374" s="71"/>
      <c r="B374" s="72" t="s">
        <v>630</v>
      </c>
      <c r="C374" s="72"/>
      <c r="D374" s="72" t="s">
        <v>631</v>
      </c>
      <c r="E374" s="72"/>
      <c r="F374" s="72"/>
      <c r="G374" s="72"/>
    </row>
  </sheetData>
  <mergeCells count="32">
    <mergeCell ref="A360:G360"/>
    <mergeCell ref="B372:C372"/>
    <mergeCell ref="D372:G372"/>
    <mergeCell ref="B374:C374"/>
    <mergeCell ref="D374:G374"/>
    <mergeCell ref="A101:G101"/>
    <mergeCell ref="D160:G160"/>
    <mergeCell ref="A161:G161"/>
    <mergeCell ref="A172:G172"/>
    <mergeCell ref="A191:G191"/>
    <mergeCell ref="D359:G359"/>
    <mergeCell ref="A16:G16"/>
    <mergeCell ref="D17:G17"/>
    <mergeCell ref="D72:G72"/>
    <mergeCell ref="D88:G88"/>
    <mergeCell ref="A89:G89"/>
    <mergeCell ref="A95:G95"/>
    <mergeCell ref="C9:F9"/>
    <mergeCell ref="C10:F10"/>
    <mergeCell ref="A12:F12"/>
    <mergeCell ref="A13:A14"/>
    <mergeCell ref="B13:B14"/>
    <mergeCell ref="C13:C14"/>
    <mergeCell ref="D13:D14"/>
    <mergeCell ref="E13:E14"/>
    <mergeCell ref="F13:G13"/>
    <mergeCell ref="F1:G1"/>
    <mergeCell ref="C2:F2"/>
    <mergeCell ref="E3:G3"/>
    <mergeCell ref="D5:G5"/>
    <mergeCell ref="C6:D6"/>
    <mergeCell ref="C8:F8"/>
  </mergeCells>
  <pageMargins left="0.59" right="0.59" top="0.79" bottom="0.79" header="0.51" footer="0.51"/>
  <pageSetup paperSize="9" fitToHeight="10000" orientation="landscape" horizontalDpi="300" verticalDpi="300"/>
  <headerFooter>
    <oddHeader>&amp;L&amp;"Times New Roman,Обычный"Программный комплекс АВС (редакция 2023.3)&amp;C&amp;"Times New Roman,Обычный"&amp;P&amp;R&amp;"Times New Roman,Обычный"81131950</oddHeader>
    <oddFooter>&amp;C&amp;"Times New Roman,Обычный"Страниц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81131950_ИД</vt:lpstr>
      <vt:lpstr>81131950_К9</vt:lpstr>
      <vt:lpstr>81131950_РА</vt:lpstr>
      <vt:lpstr>Excel_BuiltIn_Print_Titles_1</vt:lpstr>
      <vt:lpstr>'81131950_ИД'!Заголовки_для_печати</vt:lpstr>
      <vt:lpstr>'81131950_К9'!Заголовки_для_печати</vt:lpstr>
      <vt:lpstr>'81131950_РА'!Заголовки_для_печати</vt:lpstr>
    </vt:vector>
  </TitlesOfParts>
  <Company>АО "ПНХЗ"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АО "ПНХЗ"</dc:creator>
  <cp:lastModifiedBy>АО "ПНХЗ"</cp:lastModifiedBy>
  <dcterms:created xsi:type="dcterms:W3CDTF">2023-03-29T12:57:04Z</dcterms:created>
  <dcterms:modified xsi:type="dcterms:W3CDTF">2023-03-29T13:05:58Z</dcterms:modified>
</cp:coreProperties>
</file>